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75" windowWidth="10500" windowHeight="11640" tabRatio="755" activeTab="0"/>
  </bookViews>
  <sheets>
    <sheet name="トーナメント（速報)印刷用" sheetId="1" r:id="rId1"/>
  </sheets>
  <definedNames>
    <definedName name="_xlnm.Print_Area" localSheetId="0">'トーナメント（速報)印刷用'!$A$3:$AT$64</definedName>
    <definedName name="基本データ">#REF!</definedName>
    <definedName name="基本データ２">#REF!</definedName>
  </definedNames>
  <calcPr fullCalcOnLoad="1"/>
</workbook>
</file>

<file path=xl/sharedStrings.xml><?xml version="1.0" encoding="utf-8"?>
<sst xmlns="http://schemas.openxmlformats.org/spreadsheetml/2006/main" count="290" uniqueCount="98">
  <si>
    <t>中学校</t>
  </si>
  <si>
    <t>-</t>
  </si>
  <si>
    <t>【優勝決定戦】</t>
  </si>
  <si>
    <t>1位</t>
  </si>
  <si>
    <t>2位</t>
  </si>
  <si>
    <t>3位</t>
  </si>
  <si>
    <t>中学校</t>
  </si>
  <si>
    <t>【3位決定戦】</t>
  </si>
  <si>
    <t>新潟</t>
  </si>
  <si>
    <t>-</t>
  </si>
  <si>
    <t>-</t>
  </si>
  <si>
    <t>団体戦</t>
  </si>
  <si>
    <t>-</t>
  </si>
  <si>
    <t>福井</t>
  </si>
  <si>
    <t>石川</t>
  </si>
  <si>
    <t>富山</t>
  </si>
  <si>
    <t>長野</t>
  </si>
  <si>
    <t>←</t>
  </si>
  <si>
    <t>男子の部</t>
  </si>
  <si>
    <t>クリックすると表示と非表示が切り替わる</t>
  </si>
  <si>
    <t>学校A</t>
  </si>
  <si>
    <t>学校B</t>
  </si>
  <si>
    <t>この部分をクリックすると、③、２、１、０が選択できる</t>
  </si>
  <si>
    <t>↑</t>
  </si>
  <si>
    <t>←</t>
  </si>
  <si>
    <t>学校名は自動的に入力される</t>
  </si>
  <si>
    <t>中野･佐藤のように入力する</t>
  </si>
  <si>
    <t>↓</t>
  </si>
  <si>
    <t>上の部分と連動する</t>
  </si>
  <si>
    <t>印刷する必要がなければ、</t>
  </si>
  <si>
    <t>行を表示しないにする</t>
  </si>
  <si>
    <t>文字色を白にすれば部分的に表示させないようにできる</t>
  </si>
  <si>
    <t>新潟市庭球場</t>
  </si>
  <si>
    <t>太線は自分で描く</t>
  </si>
  <si>
    <t>寺泊</t>
  </si>
  <si>
    <t>第25回　北信越中学校総合体育大会　ソフトテニス競技</t>
  </si>
  <si>
    <t>稲葉・諸橋</t>
  </si>
  <si>
    <t>須栗・諸我</t>
  </si>
  <si>
    <t>佐藤・阿部</t>
  </si>
  <si>
    <t>河野・岩下</t>
  </si>
  <si>
    <t>上原・茂原</t>
  </si>
  <si>
    <t>友野・依田</t>
  </si>
  <si>
    <t>③</t>
  </si>
  <si>
    <t>④</t>
  </si>
  <si>
    <t>②</t>
  </si>
  <si>
    <t>五十子・中林</t>
  </si>
  <si>
    <t>牧田・平井</t>
  </si>
  <si>
    <t>森田・八田</t>
  </si>
  <si>
    <t>大屋・吉中</t>
  </si>
  <si>
    <t>武渕・下畠</t>
  </si>
  <si>
    <t>川端・上端</t>
  </si>
  <si>
    <t>②</t>
  </si>
  <si>
    <t>河上・市川</t>
  </si>
  <si>
    <t>渡辺・森成</t>
  </si>
  <si>
    <t>小林・古川原</t>
  </si>
  <si>
    <t>飯山・森田</t>
  </si>
  <si>
    <t>高畑・金森</t>
  </si>
  <si>
    <t>二塚・藤賀</t>
  </si>
  <si>
    <t>河西・折戸</t>
  </si>
  <si>
    <t>網谷・松村</t>
  </si>
  <si>
    <t>鴻戯・小幡</t>
  </si>
  <si>
    <t>利根川・山崎</t>
  </si>
  <si>
    <t>坂田・辻野</t>
  </si>
  <si>
    <t>親谷・東　</t>
  </si>
  <si>
    <t>宮路・松野</t>
  </si>
  <si>
    <t>塚原・加勢</t>
  </si>
  <si>
    <t>皆川・河合</t>
  </si>
  <si>
    <t>小田・柴田</t>
  </si>
  <si>
    <t>小須田・小池</t>
  </si>
  <si>
    <t>市川・内藤</t>
  </si>
  <si>
    <t>鶴野・浜高</t>
  </si>
  <si>
    <t>谷内・寺下</t>
  </si>
  <si>
    <t>釣谷・善野</t>
  </si>
  <si>
    <t>小林・緑川</t>
  </si>
  <si>
    <t>若林・荻原</t>
  </si>
  <si>
    <t>滝澤・高井</t>
  </si>
  <si>
    <t>木元・八崎</t>
  </si>
  <si>
    <t>高橋・大岡</t>
  </si>
  <si>
    <t>粟津・松本</t>
  </si>
  <si>
    <t>東　・加藤</t>
  </si>
  <si>
    <t>林　・石黒</t>
  </si>
  <si>
    <t>町　・影近</t>
  </si>
  <si>
    <t>高木・高桑</t>
  </si>
  <si>
    <t>田中・高桑</t>
  </si>
  <si>
    <t>吉崎・加藤</t>
  </si>
  <si>
    <t>前田・本谷</t>
  </si>
  <si>
    <t>浅山・早水</t>
  </si>
  <si>
    <t>山本・市川</t>
  </si>
  <si>
    <t>川端・上端</t>
  </si>
  <si>
    <t>武淵・下畠</t>
  </si>
  <si>
    <t>上原・茂原</t>
  </si>
  <si>
    <t>二塚・藤賀</t>
  </si>
  <si>
    <t>松陵</t>
  </si>
  <si>
    <t>栗津・松本</t>
  </si>
  <si>
    <t>親谷・　東</t>
  </si>
  <si>
    <t>速報(最終結果)</t>
  </si>
  <si>
    <t>木元・八崎</t>
  </si>
  <si>
    <t>高宮・浜高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</si>
</sst>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;##;"/>
    <numFmt numFmtId="177" formatCode="yyyy&quot;年&quot;m&quot;月&quot;d&quot;日&quot;;@"/>
  </numFmts>
  <fonts count="24">
    <font>
      <sz val="11"/>
      <name val="ＭＳ Ｐゴシック"/>
      <family val="0"/>
    </font>
    <font>
      <sz val="10"/>
      <name val="ＭＳ　明朝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name val="MS UI Gothic"/>
      <family val="3"/>
    </font>
    <font>
      <sz val="9"/>
      <name val="ＭＳ　明朝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ゴシック"/>
      <family val="3"/>
    </font>
    <font>
      <sz val="9"/>
      <color indexed="9"/>
      <name val="ＭＳ Ｐゴシック"/>
      <family val="3"/>
    </font>
    <font>
      <sz val="8"/>
      <color indexed="9"/>
      <name val="ＭＳ ゴシック"/>
      <family val="3"/>
    </font>
    <font>
      <sz val="12"/>
      <color indexed="9"/>
      <name val="ＭＳ ゴシック"/>
      <family val="3"/>
    </font>
    <font>
      <sz val="10"/>
      <color indexed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4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24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 textRotation="255"/>
    </xf>
    <xf numFmtId="0" fontId="15" fillId="0" borderId="14" xfId="0" applyFont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textRotation="255" shrinkToFit="1"/>
    </xf>
    <xf numFmtId="0" fontId="16" fillId="0" borderId="14" xfId="0" applyFont="1" applyBorder="1" applyAlignment="1">
      <alignment horizontal="center" vertical="center" textRotation="255" shrinkToFit="1"/>
    </xf>
    <xf numFmtId="0" fontId="16" fillId="0" borderId="26" xfId="0" applyFont="1" applyBorder="1" applyAlignment="1">
      <alignment horizontal="center" vertical="center" textRotation="255" shrinkToFit="1"/>
    </xf>
    <xf numFmtId="0" fontId="16" fillId="0" borderId="28" xfId="0" applyFont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3" borderId="12" xfId="0" applyFont="1" applyFill="1" applyBorder="1" applyAlignment="1">
      <alignment horizontal="center" vertical="center" shrinkToFit="1"/>
    </xf>
    <xf numFmtId="0" fontId="22" fillId="3" borderId="27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K64"/>
  <sheetViews>
    <sheetView tabSelected="1" workbookViewId="0" topLeftCell="A29">
      <selection activeCell="D61" sqref="D61:M61"/>
    </sheetView>
  </sheetViews>
  <sheetFormatPr defaultColWidth="9.00390625" defaultRowHeight="13.5"/>
  <cols>
    <col min="1" max="11" width="2.00390625" style="8" customWidth="1"/>
    <col min="12" max="35" width="2.00390625" style="0" customWidth="1"/>
    <col min="36" max="46" width="2.00390625" style="8" customWidth="1"/>
    <col min="47" max="47" width="2.375" style="0" customWidth="1"/>
    <col min="48" max="78" width="2.125" style="0" customWidth="1"/>
  </cols>
  <sheetData>
    <row r="4" spans="1:46" ht="12" customHeight="1">
      <c r="A4" s="101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0">
        <v>38204</v>
      </c>
      <c r="AM4" s="100"/>
      <c r="AN4" s="100"/>
      <c r="AO4" s="100"/>
      <c r="AP4" s="100"/>
      <c r="AQ4" s="100"/>
      <c r="AR4" s="100"/>
      <c r="AS4" s="100"/>
      <c r="AT4" s="100"/>
    </row>
    <row r="5" spans="1:46" ht="12" customHeight="1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3" t="s">
        <v>32</v>
      </c>
      <c r="AM5" s="103"/>
      <c r="AN5" s="103"/>
      <c r="AO5" s="103"/>
      <c r="AP5" s="103"/>
      <c r="AQ5" s="103"/>
      <c r="AR5" s="103"/>
      <c r="AS5" s="103"/>
      <c r="AT5" s="103"/>
    </row>
    <row r="6" spans="19:28" ht="9" customHeight="1" thickTop="1">
      <c r="S6" s="104" t="s">
        <v>95</v>
      </c>
      <c r="T6" s="104"/>
      <c r="U6" s="104"/>
      <c r="V6" s="104"/>
      <c r="W6" s="104"/>
      <c r="X6" s="104"/>
      <c r="Y6" s="104"/>
      <c r="Z6" s="104"/>
      <c r="AA6" s="104"/>
      <c r="AB6" s="104"/>
    </row>
    <row r="7" spans="1:46" ht="13.5" customHeight="1" thickBot="1">
      <c r="A7" s="65">
        <v>1</v>
      </c>
      <c r="B7" s="67">
        <f>IF(ISERROR(VLOOKUP(A7,基本データ２,2,FALSE)),"",VLOOKUP(A7,基本データ２,2,FALSE))</f>
      </c>
      <c r="C7" s="67"/>
      <c r="D7" s="67"/>
      <c r="E7" s="67"/>
      <c r="F7" s="67"/>
      <c r="G7" s="69" t="s">
        <v>0</v>
      </c>
      <c r="H7" s="69"/>
      <c r="I7" s="69"/>
      <c r="J7" s="71" t="s">
        <v>8</v>
      </c>
      <c r="K7" s="72"/>
      <c r="L7" s="50"/>
      <c r="M7" s="91">
        <v>3</v>
      </c>
      <c r="N7" s="91"/>
      <c r="S7" s="104"/>
      <c r="T7" s="104"/>
      <c r="U7" s="104"/>
      <c r="V7" s="104"/>
      <c r="W7" s="104"/>
      <c r="X7" s="104"/>
      <c r="Y7" s="104"/>
      <c r="Z7" s="104"/>
      <c r="AA7" s="104"/>
      <c r="AB7" s="104"/>
      <c r="AG7" s="91">
        <v>3</v>
      </c>
      <c r="AH7" s="91"/>
      <c r="AI7" s="53"/>
      <c r="AJ7" s="65">
        <v>9</v>
      </c>
      <c r="AK7" s="67">
        <f>IF(ISERROR(VLOOKUP(AJ7,基本データ２,2,FALSE)),"",VLOOKUP(AJ7,基本データ２,2,FALSE))</f>
      </c>
      <c r="AL7" s="67"/>
      <c r="AM7" s="67"/>
      <c r="AN7" s="67"/>
      <c r="AO7" s="67"/>
      <c r="AP7" s="69" t="s">
        <v>0</v>
      </c>
      <c r="AQ7" s="69"/>
      <c r="AR7" s="69"/>
      <c r="AS7" s="71" t="s">
        <v>14</v>
      </c>
      <c r="AT7" s="72"/>
    </row>
    <row r="8" spans="1:46" ht="13.5" customHeight="1">
      <c r="A8" s="66"/>
      <c r="B8" s="68"/>
      <c r="C8" s="68"/>
      <c r="D8" s="68"/>
      <c r="E8" s="68"/>
      <c r="F8" s="68"/>
      <c r="G8" s="70"/>
      <c r="H8" s="70"/>
      <c r="I8" s="70"/>
      <c r="J8" s="73"/>
      <c r="K8" s="74"/>
      <c r="N8" s="20"/>
      <c r="S8" s="105" t="s">
        <v>11</v>
      </c>
      <c r="T8" s="105"/>
      <c r="U8" s="105"/>
      <c r="V8" s="105"/>
      <c r="W8" s="105"/>
      <c r="X8" s="105" t="s">
        <v>18</v>
      </c>
      <c r="Y8" s="105"/>
      <c r="Z8" s="105"/>
      <c r="AA8" s="105"/>
      <c r="AB8" s="105"/>
      <c r="AF8" s="8"/>
      <c r="AG8" s="54"/>
      <c r="AJ8" s="66"/>
      <c r="AK8" s="68"/>
      <c r="AL8" s="68"/>
      <c r="AM8" s="68"/>
      <c r="AN8" s="68"/>
      <c r="AO8" s="68"/>
      <c r="AP8" s="70"/>
      <c r="AQ8" s="70"/>
      <c r="AR8" s="70"/>
      <c r="AS8" s="73"/>
      <c r="AT8" s="74"/>
    </row>
    <row r="9" spans="3:51" ht="14.25">
      <c r="C9" s="86">
        <f>B7</f>
      </c>
      <c r="D9" s="86"/>
      <c r="E9" s="86"/>
      <c r="F9" s="86"/>
      <c r="G9" s="12" t="s">
        <v>42</v>
      </c>
      <c r="H9" s="7" t="s">
        <v>9</v>
      </c>
      <c r="I9" s="12">
        <v>0</v>
      </c>
      <c r="J9" s="86">
        <f>B13</f>
      </c>
      <c r="K9" s="86"/>
      <c r="L9" s="86"/>
      <c r="M9" s="86"/>
      <c r="N9" s="49"/>
      <c r="S9" s="105"/>
      <c r="T9" s="105"/>
      <c r="U9" s="105"/>
      <c r="V9" s="105"/>
      <c r="W9" s="105"/>
      <c r="X9" s="105"/>
      <c r="Y9" s="105"/>
      <c r="Z9" s="105"/>
      <c r="AA9" s="105"/>
      <c r="AB9" s="105"/>
      <c r="AF9" s="8"/>
      <c r="AG9" s="54"/>
      <c r="AH9" s="8"/>
      <c r="AI9" s="86">
        <f>AK7</f>
      </c>
      <c r="AJ9" s="86"/>
      <c r="AK9" s="86"/>
      <c r="AL9" s="86"/>
      <c r="AM9" s="12" t="s">
        <v>42</v>
      </c>
      <c r="AN9" s="7" t="s">
        <v>9</v>
      </c>
      <c r="AO9" s="12">
        <v>0</v>
      </c>
      <c r="AP9" s="86">
        <f>AK13</f>
      </c>
      <c r="AQ9" s="86"/>
      <c r="AR9" s="86"/>
      <c r="AS9" s="86"/>
      <c r="AW9" t="s">
        <v>17</v>
      </c>
      <c r="AY9" t="s">
        <v>19</v>
      </c>
    </row>
    <row r="10" spans="1:47" ht="15" thickBot="1">
      <c r="A10" s="17" t="b">
        <v>1</v>
      </c>
      <c r="B10" s="10">
        <v>1</v>
      </c>
      <c r="C10" s="85" t="s">
        <v>82</v>
      </c>
      <c r="D10" s="85"/>
      <c r="E10" s="85"/>
      <c r="F10" s="85"/>
      <c r="G10" s="13" t="s">
        <v>43</v>
      </c>
      <c r="H10" s="9" t="s">
        <v>1</v>
      </c>
      <c r="I10" s="13">
        <v>0</v>
      </c>
      <c r="J10" s="85" t="s">
        <v>85</v>
      </c>
      <c r="K10" s="85"/>
      <c r="L10" s="85"/>
      <c r="M10" s="85"/>
      <c r="N10" s="49"/>
      <c r="O10" s="21"/>
      <c r="P10" s="91">
        <v>0</v>
      </c>
      <c r="Q10" s="91"/>
      <c r="S10" s="24"/>
      <c r="T10" s="24"/>
      <c r="U10" s="24"/>
      <c r="V10" s="24"/>
      <c r="AD10" s="91">
        <v>2</v>
      </c>
      <c r="AE10" s="91"/>
      <c r="AF10" s="21"/>
      <c r="AG10" s="54"/>
      <c r="AH10" s="10">
        <v>1</v>
      </c>
      <c r="AI10" s="85" t="s">
        <v>70</v>
      </c>
      <c r="AJ10" s="85"/>
      <c r="AK10" s="85"/>
      <c r="AL10" s="85"/>
      <c r="AM10" s="13" t="s">
        <v>43</v>
      </c>
      <c r="AN10" s="9" t="s">
        <v>1</v>
      </c>
      <c r="AO10" s="13">
        <v>1</v>
      </c>
      <c r="AP10" s="85" t="s">
        <v>73</v>
      </c>
      <c r="AQ10" s="85"/>
      <c r="AR10" s="85"/>
      <c r="AS10" s="85"/>
      <c r="AU10" s="19" t="b">
        <v>1</v>
      </c>
    </row>
    <row r="11" spans="2:63" ht="13.5">
      <c r="B11" s="10">
        <v>2</v>
      </c>
      <c r="C11" s="85" t="s">
        <v>83</v>
      </c>
      <c r="D11" s="85"/>
      <c r="E11" s="85"/>
      <c r="F11" s="85"/>
      <c r="G11" s="13" t="s">
        <v>43</v>
      </c>
      <c r="H11" s="9" t="s">
        <v>1</v>
      </c>
      <c r="I11" s="13">
        <v>1</v>
      </c>
      <c r="J11" s="85" t="s">
        <v>86</v>
      </c>
      <c r="K11" s="85"/>
      <c r="L11" s="85"/>
      <c r="M11" s="85"/>
      <c r="N11" s="4"/>
      <c r="Q11" s="4"/>
      <c r="AC11" s="8"/>
      <c r="AD11" s="56"/>
      <c r="AF11" s="4"/>
      <c r="AH11" s="10">
        <v>2</v>
      </c>
      <c r="AI11" s="85" t="s">
        <v>71</v>
      </c>
      <c r="AJ11" s="85"/>
      <c r="AK11" s="85"/>
      <c r="AL11" s="85"/>
      <c r="AM11" s="13" t="s">
        <v>43</v>
      </c>
      <c r="AN11" s="9" t="s">
        <v>1</v>
      </c>
      <c r="AO11" s="13">
        <v>3</v>
      </c>
      <c r="AP11" s="85" t="s">
        <v>74</v>
      </c>
      <c r="AQ11" s="85"/>
      <c r="AR11" s="85"/>
      <c r="AS11" s="85"/>
      <c r="AY11" s="63" t="s">
        <v>20</v>
      </c>
      <c r="AZ11" s="63"/>
      <c r="BA11" s="63"/>
      <c r="BB11" s="63"/>
      <c r="BC11" s="45"/>
      <c r="BD11" s="18" t="s">
        <v>1</v>
      </c>
      <c r="BE11" s="45"/>
      <c r="BF11" s="63" t="s">
        <v>21</v>
      </c>
      <c r="BG11" s="63"/>
      <c r="BH11" s="63"/>
      <c r="BI11" s="63"/>
      <c r="BJ11" t="s">
        <v>24</v>
      </c>
      <c r="BK11" t="s">
        <v>25</v>
      </c>
    </row>
    <row r="12" spans="2:63" ht="13.5">
      <c r="B12" s="10">
        <v>3</v>
      </c>
      <c r="C12" s="85" t="s">
        <v>84</v>
      </c>
      <c r="D12" s="85"/>
      <c r="E12" s="85"/>
      <c r="F12" s="85"/>
      <c r="G12" s="11" t="s">
        <v>43</v>
      </c>
      <c r="H12" s="9" t="s">
        <v>1</v>
      </c>
      <c r="I12" s="13">
        <v>3</v>
      </c>
      <c r="J12" s="85" t="s">
        <v>87</v>
      </c>
      <c r="K12" s="85"/>
      <c r="L12" s="85"/>
      <c r="M12" s="85"/>
      <c r="N12" s="4"/>
      <c r="Q12" s="4"/>
      <c r="AC12" s="8"/>
      <c r="AD12" s="54"/>
      <c r="AF12" s="4"/>
      <c r="AH12" s="10">
        <v>3</v>
      </c>
      <c r="AI12" s="85" t="s">
        <v>72</v>
      </c>
      <c r="AJ12" s="85"/>
      <c r="AK12" s="85"/>
      <c r="AL12" s="85"/>
      <c r="AM12" s="13" t="s">
        <v>43</v>
      </c>
      <c r="AN12" s="9" t="s">
        <v>1</v>
      </c>
      <c r="AO12" s="13">
        <v>3</v>
      </c>
      <c r="AP12" s="85" t="s">
        <v>75</v>
      </c>
      <c r="AQ12" s="85"/>
      <c r="AR12" s="85"/>
      <c r="AS12" s="85"/>
      <c r="AX12">
        <v>1</v>
      </c>
      <c r="AY12" s="63"/>
      <c r="AZ12" s="63"/>
      <c r="BA12" s="63"/>
      <c r="BB12" s="63"/>
      <c r="BC12" s="45"/>
      <c r="BD12" s="18" t="s">
        <v>1</v>
      </c>
      <c r="BE12" s="45"/>
      <c r="BF12" s="63"/>
      <c r="BG12" s="63"/>
      <c r="BH12" s="63"/>
      <c r="BI12" s="63"/>
      <c r="BJ12" t="s">
        <v>24</v>
      </c>
      <c r="BK12" t="s">
        <v>26</v>
      </c>
    </row>
    <row r="13" spans="1:61" ht="13.5" customHeight="1">
      <c r="A13" s="65">
        <v>2</v>
      </c>
      <c r="B13" s="67">
        <f>IF(ISERROR(VLOOKUP(A13,基本データ２,2,FALSE)),"",VLOOKUP(A13,基本データ２,2,FALSE))</f>
      </c>
      <c r="C13" s="67"/>
      <c r="D13" s="67"/>
      <c r="E13" s="67"/>
      <c r="F13" s="67"/>
      <c r="G13" s="69" t="s">
        <v>0</v>
      </c>
      <c r="H13" s="69"/>
      <c r="I13" s="69"/>
      <c r="J13" s="71" t="s">
        <v>13</v>
      </c>
      <c r="K13" s="72"/>
      <c r="L13" s="1"/>
      <c r="M13" s="2"/>
      <c r="N13" s="5"/>
      <c r="Q13" s="4"/>
      <c r="AC13" s="8"/>
      <c r="AD13" s="54"/>
      <c r="AF13" s="4"/>
      <c r="AG13" s="6"/>
      <c r="AH13" s="2"/>
      <c r="AI13" s="40"/>
      <c r="AJ13" s="76">
        <v>10</v>
      </c>
      <c r="AK13" s="67">
        <f>IF(ISERROR(VLOOKUP(AJ13,基本データ２,2,FALSE)),"",VLOOKUP(AJ13,基本データ２,2,FALSE))</f>
      </c>
      <c r="AL13" s="67"/>
      <c r="AM13" s="67"/>
      <c r="AN13" s="67"/>
      <c r="AO13" s="67"/>
      <c r="AP13" s="69" t="s">
        <v>0</v>
      </c>
      <c r="AQ13" s="69"/>
      <c r="AR13" s="69"/>
      <c r="AS13" s="71" t="s">
        <v>16</v>
      </c>
      <c r="AT13" s="72"/>
      <c r="AX13">
        <v>2</v>
      </c>
      <c r="AY13" s="63"/>
      <c r="AZ13" s="63"/>
      <c r="BA13" s="63"/>
      <c r="BB13" s="63"/>
      <c r="BC13" s="45"/>
      <c r="BD13" s="18" t="s">
        <v>1</v>
      </c>
      <c r="BE13" s="45"/>
      <c r="BF13" s="63"/>
      <c r="BG13" s="63"/>
      <c r="BH13" s="63"/>
      <c r="BI13" s="63"/>
    </row>
    <row r="14" spans="1:61" ht="13.5" customHeight="1">
      <c r="A14" s="66"/>
      <c r="B14" s="68"/>
      <c r="C14" s="68"/>
      <c r="D14" s="68"/>
      <c r="E14" s="68"/>
      <c r="F14" s="68"/>
      <c r="G14" s="70"/>
      <c r="H14" s="70"/>
      <c r="I14" s="70"/>
      <c r="J14" s="73"/>
      <c r="K14" s="74"/>
      <c r="M14" s="62">
        <v>0</v>
      </c>
      <c r="N14" s="62"/>
      <c r="Q14" s="4"/>
      <c r="AC14" s="8"/>
      <c r="AD14" s="54"/>
      <c r="AG14" s="62">
        <v>0</v>
      </c>
      <c r="AH14" s="62"/>
      <c r="AJ14" s="77"/>
      <c r="AK14" s="68"/>
      <c r="AL14" s="68"/>
      <c r="AM14" s="68"/>
      <c r="AN14" s="68"/>
      <c r="AO14" s="68"/>
      <c r="AP14" s="70"/>
      <c r="AQ14" s="70"/>
      <c r="AR14" s="70"/>
      <c r="AS14" s="73"/>
      <c r="AT14" s="74"/>
      <c r="AX14">
        <v>3</v>
      </c>
      <c r="AY14" s="63"/>
      <c r="AZ14" s="63"/>
      <c r="BA14" s="63"/>
      <c r="BB14" s="63"/>
      <c r="BC14" s="45"/>
      <c r="BD14" s="18" t="s">
        <v>1</v>
      </c>
      <c r="BE14" s="45"/>
      <c r="BF14" s="63"/>
      <c r="BG14" s="63"/>
      <c r="BH14" s="63"/>
      <c r="BI14" s="63"/>
    </row>
    <row r="15" spans="6:57" ht="14.25">
      <c r="F15" s="86">
        <f>IF(ISBLANK(G9),"",IF(OR((G9="③"),(G9="②")),B7,B13))</f>
      </c>
      <c r="G15" s="86"/>
      <c r="H15" s="86"/>
      <c r="I15" s="86"/>
      <c r="J15" s="12">
        <v>0</v>
      </c>
      <c r="K15" s="7" t="s">
        <v>9</v>
      </c>
      <c r="L15" s="12" t="s">
        <v>44</v>
      </c>
      <c r="M15" s="86">
        <f>IF(ISBLANK(G21),"",IF(OR((G21="③"),(G21="②")),B19,B25))</f>
      </c>
      <c r="N15" s="86"/>
      <c r="O15" s="86"/>
      <c r="P15" s="86"/>
      <c r="Q15" s="4"/>
      <c r="W15" s="60">
        <f>IF(ISBLANK(G55),"",IF(OR((G55="③"),(G55="②")),B53,B59))</f>
      </c>
      <c r="X15" s="61"/>
      <c r="AC15" s="8"/>
      <c r="AD15" s="54"/>
      <c r="AE15" s="8"/>
      <c r="AF15" s="86">
        <f>IF(ISBLANK(AM9),"",IF(OR((AM9="③"),(AM9="②")),AK7,AK13))</f>
      </c>
      <c r="AG15" s="86"/>
      <c r="AH15" s="86"/>
      <c r="AI15" s="86"/>
      <c r="AJ15" s="12" t="s">
        <v>44</v>
      </c>
      <c r="AK15" s="7" t="s">
        <v>9</v>
      </c>
      <c r="AL15" s="12">
        <v>0</v>
      </c>
      <c r="AM15" s="86">
        <f>IF(ISBLANK(AM21),"",IF(OR((AM21="③"),(AM21="②")),AK19,AK25))</f>
      </c>
      <c r="AN15" s="86"/>
      <c r="AO15" s="86"/>
      <c r="AP15" s="86"/>
      <c r="BC15" t="s">
        <v>23</v>
      </c>
      <c r="BE15" t="s">
        <v>23</v>
      </c>
    </row>
    <row r="16" spans="4:55" ht="15" thickBot="1">
      <c r="D16" s="17" t="b">
        <v>1</v>
      </c>
      <c r="E16" s="10">
        <v>1</v>
      </c>
      <c r="F16" s="85" t="s">
        <v>82</v>
      </c>
      <c r="G16" s="85"/>
      <c r="H16" s="85"/>
      <c r="I16" s="85"/>
      <c r="J16" s="13">
        <v>3</v>
      </c>
      <c r="K16" s="9" t="s">
        <v>9</v>
      </c>
      <c r="L16" s="13" t="s">
        <v>43</v>
      </c>
      <c r="M16" s="85" t="s">
        <v>76</v>
      </c>
      <c r="N16" s="85"/>
      <c r="O16" s="85"/>
      <c r="P16" s="85"/>
      <c r="Q16" s="4"/>
      <c r="R16" s="52"/>
      <c r="S16" s="91">
        <v>2</v>
      </c>
      <c r="T16" s="91"/>
      <c r="W16" s="58"/>
      <c r="X16" s="59"/>
      <c r="AA16" s="91">
        <v>2</v>
      </c>
      <c r="AB16" s="91"/>
      <c r="AC16" s="22"/>
      <c r="AD16" s="54"/>
      <c r="AE16" s="10">
        <v>1</v>
      </c>
      <c r="AF16" s="85" t="s">
        <v>70</v>
      </c>
      <c r="AG16" s="85"/>
      <c r="AH16" s="85"/>
      <c r="AI16" s="85"/>
      <c r="AJ16" s="13" t="s">
        <v>43</v>
      </c>
      <c r="AK16" s="9" t="s">
        <v>9</v>
      </c>
      <c r="AL16" s="13">
        <v>2</v>
      </c>
      <c r="AM16" s="85" t="s">
        <v>55</v>
      </c>
      <c r="AN16" s="85"/>
      <c r="AO16" s="85"/>
      <c r="AP16" s="85"/>
      <c r="AR16" s="17" t="b">
        <v>1</v>
      </c>
      <c r="BC16" t="s">
        <v>22</v>
      </c>
    </row>
    <row r="17" spans="5:42" ht="13.5">
      <c r="E17" s="10">
        <v>2</v>
      </c>
      <c r="F17" s="85" t="s">
        <v>83</v>
      </c>
      <c r="G17" s="85"/>
      <c r="H17" s="85"/>
      <c r="I17" s="85"/>
      <c r="J17" s="13">
        <v>3</v>
      </c>
      <c r="K17" s="9" t="s">
        <v>9</v>
      </c>
      <c r="L17" s="13" t="s">
        <v>43</v>
      </c>
      <c r="M17" s="85" t="s">
        <v>77</v>
      </c>
      <c r="N17" s="85"/>
      <c r="O17" s="85"/>
      <c r="P17" s="85"/>
      <c r="Q17" s="49"/>
      <c r="T17" s="20"/>
      <c r="W17" s="58"/>
      <c r="X17" s="59"/>
      <c r="Z17" s="8"/>
      <c r="AA17" s="56"/>
      <c r="AC17" s="4"/>
      <c r="AE17" s="10">
        <v>2</v>
      </c>
      <c r="AF17" s="85" t="s">
        <v>72</v>
      </c>
      <c r="AG17" s="85"/>
      <c r="AH17" s="85"/>
      <c r="AI17" s="85"/>
      <c r="AJ17" s="13" t="s">
        <v>43</v>
      </c>
      <c r="AK17" s="9" t="s">
        <v>9</v>
      </c>
      <c r="AL17" s="13">
        <v>1</v>
      </c>
      <c r="AM17" s="85" t="s">
        <v>91</v>
      </c>
      <c r="AN17" s="85"/>
      <c r="AO17" s="85"/>
      <c r="AP17" s="85"/>
    </row>
    <row r="18" spans="5:55" ht="13.5">
      <c r="E18" s="10">
        <v>3</v>
      </c>
      <c r="F18" s="85" t="s">
        <v>84</v>
      </c>
      <c r="G18" s="85"/>
      <c r="H18" s="85"/>
      <c r="I18" s="85"/>
      <c r="J18" s="11"/>
      <c r="K18" s="9" t="s">
        <v>9</v>
      </c>
      <c r="L18" s="11"/>
      <c r="M18" s="85" t="s">
        <v>93</v>
      </c>
      <c r="N18" s="85"/>
      <c r="O18" s="85"/>
      <c r="P18" s="85"/>
      <c r="Q18" s="49"/>
      <c r="T18" s="49"/>
      <c r="W18" s="58"/>
      <c r="X18" s="59"/>
      <c r="Z18" s="8"/>
      <c r="AA18" s="54"/>
      <c r="AC18" s="4"/>
      <c r="AE18" s="10">
        <v>3</v>
      </c>
      <c r="AF18" s="85" t="s">
        <v>71</v>
      </c>
      <c r="AG18" s="85"/>
      <c r="AH18" s="85"/>
      <c r="AI18" s="85"/>
      <c r="AJ18" s="11"/>
      <c r="AK18" s="9" t="s">
        <v>9</v>
      </c>
      <c r="AL18" s="11"/>
      <c r="AM18" s="85" t="s">
        <v>56</v>
      </c>
      <c r="AN18" s="85"/>
      <c r="AO18" s="85"/>
      <c r="AP18" s="85"/>
      <c r="BC18" t="s">
        <v>28</v>
      </c>
    </row>
    <row r="19" spans="1:55" ht="13.5" customHeight="1" thickBot="1">
      <c r="A19" s="65">
        <v>3</v>
      </c>
      <c r="B19" s="67">
        <f>IF(ISERROR(VLOOKUP(A19,基本データ２,2,FALSE)),"",VLOOKUP(A19,基本データ２,2,FALSE))</f>
      </c>
      <c r="C19" s="67"/>
      <c r="D19" s="67"/>
      <c r="E19" s="67"/>
      <c r="F19" s="67"/>
      <c r="G19" s="69" t="s">
        <v>0</v>
      </c>
      <c r="H19" s="69"/>
      <c r="I19" s="69"/>
      <c r="J19" s="71" t="s">
        <v>14</v>
      </c>
      <c r="K19" s="72"/>
      <c r="L19" s="50"/>
      <c r="M19" s="91">
        <v>3</v>
      </c>
      <c r="N19" s="91"/>
      <c r="Q19" s="49"/>
      <c r="T19" s="49"/>
      <c r="W19" s="58"/>
      <c r="X19" s="59"/>
      <c r="Z19" s="8"/>
      <c r="AA19" s="54"/>
      <c r="AC19" s="4"/>
      <c r="AG19" s="64">
        <v>1</v>
      </c>
      <c r="AH19" s="64"/>
      <c r="AI19" s="2"/>
      <c r="AJ19" s="76">
        <v>11</v>
      </c>
      <c r="AK19" s="67" t="s">
        <v>34</v>
      </c>
      <c r="AL19" s="67"/>
      <c r="AM19" s="67"/>
      <c r="AN19" s="67"/>
      <c r="AO19" s="67"/>
      <c r="AP19" s="69" t="s">
        <v>0</v>
      </c>
      <c r="AQ19" s="69"/>
      <c r="AR19" s="69"/>
      <c r="AS19" s="71" t="s">
        <v>8</v>
      </c>
      <c r="AT19" s="72"/>
      <c r="BC19" t="s">
        <v>27</v>
      </c>
    </row>
    <row r="20" spans="1:56" ht="13.5" customHeight="1" thickBot="1">
      <c r="A20" s="66"/>
      <c r="B20" s="68"/>
      <c r="C20" s="68"/>
      <c r="D20" s="68"/>
      <c r="E20" s="68"/>
      <c r="F20" s="68"/>
      <c r="G20" s="70"/>
      <c r="H20" s="70"/>
      <c r="I20" s="70"/>
      <c r="J20" s="73"/>
      <c r="K20" s="74"/>
      <c r="N20" s="20"/>
      <c r="Q20" s="49"/>
      <c r="T20" s="49"/>
      <c r="W20" s="58"/>
      <c r="X20" s="59"/>
      <c r="Z20" s="8"/>
      <c r="AA20" s="54"/>
      <c r="AC20" s="4"/>
      <c r="AF20" s="4"/>
      <c r="AJ20" s="77"/>
      <c r="AK20" s="68"/>
      <c r="AL20" s="68"/>
      <c r="AM20" s="68"/>
      <c r="AN20" s="68"/>
      <c r="AO20" s="68"/>
      <c r="AP20" s="70"/>
      <c r="AQ20" s="70"/>
      <c r="AR20" s="70"/>
      <c r="AS20" s="73"/>
      <c r="AT20" s="74"/>
      <c r="BB20" s="82"/>
      <c r="BC20" s="82"/>
      <c r="BD20" s="21"/>
    </row>
    <row r="21" spans="3:56" ht="14.25">
      <c r="C21" s="86">
        <f>B19</f>
      </c>
      <c r="D21" s="86"/>
      <c r="E21" s="86"/>
      <c r="F21" s="86"/>
      <c r="G21" s="12" t="s">
        <v>42</v>
      </c>
      <c r="H21" s="7" t="s">
        <v>9</v>
      </c>
      <c r="I21" s="12">
        <v>0</v>
      </c>
      <c r="J21" s="86">
        <f>B25</f>
      </c>
      <c r="K21" s="86"/>
      <c r="L21" s="86"/>
      <c r="M21" s="86"/>
      <c r="N21" s="49"/>
      <c r="Q21" s="49"/>
      <c r="T21" s="49"/>
      <c r="W21" s="80" t="s">
        <v>6</v>
      </c>
      <c r="X21" s="81"/>
      <c r="Z21" s="8"/>
      <c r="AA21" s="54"/>
      <c r="AC21" s="4"/>
      <c r="AF21" s="4"/>
      <c r="AH21" s="8"/>
      <c r="AI21" s="86" t="str">
        <f>AK19</f>
        <v>寺泊</v>
      </c>
      <c r="AJ21" s="86"/>
      <c r="AK21" s="86"/>
      <c r="AL21" s="86"/>
      <c r="AM21" s="12">
        <v>1</v>
      </c>
      <c r="AN21" s="7" t="s">
        <v>9</v>
      </c>
      <c r="AO21" s="12" t="s">
        <v>44</v>
      </c>
      <c r="AP21" s="86">
        <f>AK25</f>
      </c>
      <c r="AQ21" s="86"/>
      <c r="AR21" s="86"/>
      <c r="AS21" s="86"/>
      <c r="BA21" s="49"/>
      <c r="BD21" s="8"/>
    </row>
    <row r="22" spans="1:55" ht="13.5" customHeight="1" thickBot="1">
      <c r="A22" s="17" t="b">
        <v>1</v>
      </c>
      <c r="B22" s="10">
        <v>1</v>
      </c>
      <c r="C22" s="85" t="s">
        <v>76</v>
      </c>
      <c r="D22" s="85"/>
      <c r="E22" s="85"/>
      <c r="F22" s="85"/>
      <c r="G22" s="13" t="s">
        <v>43</v>
      </c>
      <c r="H22" s="9" t="s">
        <v>9</v>
      </c>
      <c r="I22" s="13">
        <v>1</v>
      </c>
      <c r="J22" s="85" t="s">
        <v>79</v>
      </c>
      <c r="K22" s="85"/>
      <c r="L22" s="85"/>
      <c r="M22" s="85"/>
      <c r="N22" s="49"/>
      <c r="O22" s="21"/>
      <c r="P22" s="21"/>
      <c r="Q22" s="22"/>
      <c r="T22" s="49"/>
      <c r="W22" s="80"/>
      <c r="X22" s="81"/>
      <c r="Z22" s="8"/>
      <c r="AA22" s="54"/>
      <c r="AC22" s="4"/>
      <c r="AD22" s="52"/>
      <c r="AE22" s="21"/>
      <c r="AF22" s="51"/>
      <c r="AH22" s="10">
        <v>1</v>
      </c>
      <c r="AI22" s="85" t="s">
        <v>52</v>
      </c>
      <c r="AJ22" s="85"/>
      <c r="AK22" s="85"/>
      <c r="AL22" s="85"/>
      <c r="AM22" s="13" t="s">
        <v>43</v>
      </c>
      <c r="AN22" s="9" t="s">
        <v>9</v>
      </c>
      <c r="AO22" s="13">
        <v>0</v>
      </c>
      <c r="AP22" s="85" t="s">
        <v>55</v>
      </c>
      <c r="AQ22" s="85"/>
      <c r="AR22" s="85"/>
      <c r="AS22" s="85"/>
      <c r="AU22" s="19" t="b">
        <v>1</v>
      </c>
      <c r="BA22" s="49"/>
      <c r="BC22" t="s">
        <v>33</v>
      </c>
    </row>
    <row r="23" spans="2:53" ht="14.25" thickBot="1">
      <c r="B23" s="10">
        <v>2</v>
      </c>
      <c r="C23" s="85" t="s">
        <v>77</v>
      </c>
      <c r="D23" s="85"/>
      <c r="E23" s="85"/>
      <c r="F23" s="85"/>
      <c r="G23" s="13" t="s">
        <v>43</v>
      </c>
      <c r="H23" s="9" t="s">
        <v>9</v>
      </c>
      <c r="I23" s="13">
        <v>3</v>
      </c>
      <c r="J23" s="85" t="s">
        <v>80</v>
      </c>
      <c r="K23" s="85"/>
      <c r="L23" s="85"/>
      <c r="M23" s="85"/>
      <c r="N23" s="4"/>
      <c r="P23" s="62">
        <v>2</v>
      </c>
      <c r="Q23" s="62"/>
      <c r="T23" s="49"/>
      <c r="W23" s="80"/>
      <c r="X23" s="81"/>
      <c r="Z23" s="8"/>
      <c r="AA23" s="54"/>
      <c r="AD23" s="62">
        <v>0</v>
      </c>
      <c r="AE23" s="62"/>
      <c r="AF23" s="8"/>
      <c r="AG23" s="54"/>
      <c r="AH23" s="10">
        <v>2</v>
      </c>
      <c r="AI23" s="85" t="s">
        <v>53</v>
      </c>
      <c r="AJ23" s="85"/>
      <c r="AK23" s="85"/>
      <c r="AL23" s="85"/>
      <c r="AM23" s="13">
        <v>0</v>
      </c>
      <c r="AN23" s="9" t="s">
        <v>9</v>
      </c>
      <c r="AO23" s="13" t="s">
        <v>43</v>
      </c>
      <c r="AP23" s="85" t="s">
        <v>56</v>
      </c>
      <c r="AQ23" s="85"/>
      <c r="AR23" s="85"/>
      <c r="AS23" s="85"/>
      <c r="AY23" s="21"/>
      <c r="AZ23" s="21"/>
      <c r="BA23" s="22"/>
    </row>
    <row r="24" spans="2:53" ht="13.5">
      <c r="B24" s="10">
        <v>3</v>
      </c>
      <c r="C24" s="85" t="s">
        <v>78</v>
      </c>
      <c r="D24" s="85"/>
      <c r="E24" s="85"/>
      <c r="F24" s="85"/>
      <c r="G24" s="13" t="s">
        <v>43</v>
      </c>
      <c r="H24" s="9" t="s">
        <v>9</v>
      </c>
      <c r="I24" s="13">
        <v>0</v>
      </c>
      <c r="J24" s="85" t="s">
        <v>81</v>
      </c>
      <c r="K24" s="85"/>
      <c r="L24" s="85"/>
      <c r="M24" s="85"/>
      <c r="N24" s="4"/>
      <c r="T24" s="49"/>
      <c r="W24" s="87">
        <f>IF(ISBLANK(G55),"",IF(OR((G55="③"),(G55="②")),J53,J59))</f>
        <v>0</v>
      </c>
      <c r="X24" s="88"/>
      <c r="Z24" s="8"/>
      <c r="AA24" s="54"/>
      <c r="AF24" s="8"/>
      <c r="AG24" s="54"/>
      <c r="AH24" s="10">
        <v>3</v>
      </c>
      <c r="AI24" s="85" t="s">
        <v>54</v>
      </c>
      <c r="AJ24" s="85"/>
      <c r="AK24" s="85"/>
      <c r="AL24" s="85"/>
      <c r="AM24" s="13">
        <v>1</v>
      </c>
      <c r="AN24" s="9" t="s">
        <v>9</v>
      </c>
      <c r="AO24" s="13" t="s">
        <v>43</v>
      </c>
      <c r="AP24" s="85" t="s">
        <v>57</v>
      </c>
      <c r="AQ24" s="85"/>
      <c r="AR24" s="85"/>
      <c r="AS24" s="85"/>
      <c r="BA24" s="4"/>
    </row>
    <row r="25" spans="1:53" ht="13.5" customHeight="1" thickBot="1">
      <c r="A25" s="65">
        <v>4</v>
      </c>
      <c r="B25" s="67">
        <f>IF(ISERROR(VLOOKUP(A25,基本データ２,2,FALSE)),"",VLOOKUP(A25,基本データ２,2,FALSE))</f>
      </c>
      <c r="C25" s="67"/>
      <c r="D25" s="67"/>
      <c r="E25" s="67"/>
      <c r="F25" s="67"/>
      <c r="G25" s="69" t="s">
        <v>0</v>
      </c>
      <c r="H25" s="69"/>
      <c r="I25" s="69"/>
      <c r="J25" s="71" t="s">
        <v>15</v>
      </c>
      <c r="K25" s="72"/>
      <c r="L25" s="1"/>
      <c r="M25" s="2"/>
      <c r="N25" s="5"/>
      <c r="T25" s="49"/>
      <c r="W25" s="87"/>
      <c r="X25" s="88"/>
      <c r="Z25" s="8"/>
      <c r="AA25" s="54"/>
      <c r="AF25" s="8"/>
      <c r="AG25" s="55"/>
      <c r="AH25" s="21"/>
      <c r="AI25" s="53"/>
      <c r="AJ25" s="76">
        <v>12</v>
      </c>
      <c r="AK25" s="67">
        <f>IF(ISERROR(VLOOKUP(AJ25,基本データ２,2,FALSE)),"",VLOOKUP(AJ25,基本データ２,2,FALSE))</f>
      </c>
      <c r="AL25" s="67"/>
      <c r="AM25" s="67"/>
      <c r="AN25" s="67"/>
      <c r="AO25" s="67"/>
      <c r="AP25" s="69" t="s">
        <v>0</v>
      </c>
      <c r="AQ25" s="69"/>
      <c r="AR25" s="69"/>
      <c r="AS25" s="71" t="s">
        <v>15</v>
      </c>
      <c r="AT25" s="72"/>
      <c r="BA25" s="4"/>
    </row>
    <row r="26" spans="1:56" ht="13.5" customHeight="1">
      <c r="A26" s="66"/>
      <c r="B26" s="68"/>
      <c r="C26" s="68"/>
      <c r="D26" s="68"/>
      <c r="E26" s="68"/>
      <c r="F26" s="68"/>
      <c r="G26" s="70"/>
      <c r="H26" s="70"/>
      <c r="I26" s="70"/>
      <c r="J26" s="73"/>
      <c r="K26" s="74"/>
      <c r="M26" s="62">
        <v>0</v>
      </c>
      <c r="N26" s="62"/>
      <c r="T26" s="49"/>
      <c r="W26" s="89"/>
      <c r="X26" s="90"/>
      <c r="Z26" s="8"/>
      <c r="AA26" s="54"/>
      <c r="AG26" s="62" t="s">
        <v>51</v>
      </c>
      <c r="AH26" s="62"/>
      <c r="AJ26" s="77"/>
      <c r="AK26" s="68"/>
      <c r="AL26" s="68"/>
      <c r="AM26" s="68"/>
      <c r="AN26" s="68"/>
      <c r="AO26" s="68"/>
      <c r="AP26" s="70"/>
      <c r="AQ26" s="70"/>
      <c r="AR26" s="70"/>
      <c r="AS26" s="73"/>
      <c r="AT26" s="74"/>
      <c r="BA26" s="41"/>
      <c r="BB26" s="42"/>
      <c r="BC26" s="43"/>
      <c r="BD26" s="25"/>
    </row>
    <row r="27" spans="9:56" ht="14.25">
      <c r="I27" s="86">
        <f>IF(ISBLANK(J15),"",IF(OR((J15="③"),(J15="②")),F15,M15))</f>
      </c>
      <c r="J27" s="86"/>
      <c r="K27" s="86"/>
      <c r="L27" s="86"/>
      <c r="M27" s="12" t="s">
        <v>44</v>
      </c>
      <c r="N27" s="7" t="s">
        <v>9</v>
      </c>
      <c r="O27" s="12">
        <v>1</v>
      </c>
      <c r="P27" s="86">
        <f>IF(ISBLANK(J39),"",IF(OR((J39="③"),(J39="②")),F39,M39))</f>
      </c>
      <c r="Q27" s="86"/>
      <c r="R27" s="86"/>
      <c r="S27" s="86"/>
      <c r="T27" s="49"/>
      <c r="W27" s="46"/>
      <c r="X27" s="57"/>
      <c r="Z27" s="8"/>
      <c r="AA27" s="54"/>
      <c r="AB27" s="8"/>
      <c r="AC27" s="86">
        <f>IF(ISBLANK(AJ15),"",IF(OR((AJ15="③"),(AJ15="②")),AF15,AM15))</f>
      </c>
      <c r="AD27" s="86"/>
      <c r="AE27" s="86"/>
      <c r="AF27" s="86"/>
      <c r="AG27" s="12" t="s">
        <v>44</v>
      </c>
      <c r="AH27" s="7" t="s">
        <v>9</v>
      </c>
      <c r="AI27" s="12">
        <v>1</v>
      </c>
      <c r="AJ27" s="86">
        <f>IF(ISBLANK(AJ39),"",IF(OR((AJ39="③"),(AJ39="②")),AF39,AM39))</f>
      </c>
      <c r="AK27" s="86"/>
      <c r="AL27" s="86"/>
      <c r="AM27" s="86"/>
      <c r="BB27" s="83"/>
      <c r="BC27" s="83"/>
      <c r="BD27" s="44"/>
    </row>
    <row r="28" spans="7:41" ht="15" thickBot="1">
      <c r="G28" s="17" t="b">
        <v>1</v>
      </c>
      <c r="H28" s="10">
        <v>1</v>
      </c>
      <c r="I28" s="85" t="s">
        <v>76</v>
      </c>
      <c r="J28" s="85"/>
      <c r="K28" s="85"/>
      <c r="L28" s="85"/>
      <c r="M28" s="13">
        <v>1</v>
      </c>
      <c r="N28" s="9" t="s">
        <v>9</v>
      </c>
      <c r="O28" s="13" t="s">
        <v>43</v>
      </c>
      <c r="P28" s="85" t="s">
        <v>39</v>
      </c>
      <c r="Q28" s="85"/>
      <c r="R28" s="85"/>
      <c r="S28" s="85"/>
      <c r="T28" s="49"/>
      <c r="U28" s="2"/>
      <c r="V28" s="2"/>
      <c r="W28" s="2"/>
      <c r="X28" s="55"/>
      <c r="Y28" s="21"/>
      <c r="Z28" s="22"/>
      <c r="AA28" s="54"/>
      <c r="AB28" s="10">
        <v>1</v>
      </c>
      <c r="AC28" s="85" t="s">
        <v>70</v>
      </c>
      <c r="AD28" s="85"/>
      <c r="AE28" s="85"/>
      <c r="AF28" s="85"/>
      <c r="AG28" s="13">
        <v>2</v>
      </c>
      <c r="AH28" s="9" t="s">
        <v>9</v>
      </c>
      <c r="AI28" s="13" t="s">
        <v>43</v>
      </c>
      <c r="AJ28" s="85" t="s">
        <v>67</v>
      </c>
      <c r="AK28" s="85"/>
      <c r="AL28" s="85"/>
      <c r="AM28" s="85"/>
      <c r="AO28" s="17" t="b">
        <v>1</v>
      </c>
    </row>
    <row r="29" spans="8:39" ht="13.5">
      <c r="H29" s="10">
        <v>2</v>
      </c>
      <c r="I29" s="85" t="s">
        <v>77</v>
      </c>
      <c r="J29" s="85"/>
      <c r="K29" s="85"/>
      <c r="L29" s="85"/>
      <c r="M29" s="13" t="s">
        <v>43</v>
      </c>
      <c r="N29" s="9" t="s">
        <v>9</v>
      </c>
      <c r="O29" s="13">
        <v>1</v>
      </c>
      <c r="P29" s="85" t="s">
        <v>40</v>
      </c>
      <c r="Q29" s="85"/>
      <c r="R29" s="85"/>
      <c r="S29" s="85"/>
      <c r="T29" s="4"/>
      <c r="U29" s="79">
        <v>0</v>
      </c>
      <c r="V29" s="79"/>
      <c r="Y29" s="62">
        <v>2</v>
      </c>
      <c r="Z29" s="98"/>
      <c r="AB29" s="10">
        <v>2</v>
      </c>
      <c r="AC29" s="85" t="s">
        <v>72</v>
      </c>
      <c r="AD29" s="85"/>
      <c r="AE29" s="85"/>
      <c r="AF29" s="85"/>
      <c r="AG29" s="13" t="s">
        <v>43</v>
      </c>
      <c r="AH29" s="9" t="s">
        <v>9</v>
      </c>
      <c r="AI29" s="13">
        <v>3</v>
      </c>
      <c r="AJ29" s="85" t="s">
        <v>69</v>
      </c>
      <c r="AK29" s="85"/>
      <c r="AL29" s="85"/>
      <c r="AM29" s="85"/>
    </row>
    <row r="30" spans="8:39" ht="13.5">
      <c r="H30" s="10">
        <v>3</v>
      </c>
      <c r="I30" s="85" t="s">
        <v>78</v>
      </c>
      <c r="J30" s="85"/>
      <c r="K30" s="85"/>
      <c r="L30" s="85"/>
      <c r="M30" s="13" t="s">
        <v>43</v>
      </c>
      <c r="N30" s="9" t="s">
        <v>9</v>
      </c>
      <c r="O30" s="13">
        <v>2</v>
      </c>
      <c r="P30" s="85" t="s">
        <v>41</v>
      </c>
      <c r="Q30" s="85"/>
      <c r="R30" s="85"/>
      <c r="S30" s="85"/>
      <c r="T30" s="4"/>
      <c r="Z30" s="4"/>
      <c r="AB30" s="10">
        <v>3</v>
      </c>
      <c r="AC30" s="85" t="s">
        <v>71</v>
      </c>
      <c r="AD30" s="85"/>
      <c r="AE30" s="85"/>
      <c r="AF30" s="85"/>
      <c r="AG30" s="13" t="s">
        <v>43</v>
      </c>
      <c r="AH30" s="9" t="s">
        <v>9</v>
      </c>
      <c r="AI30" s="13">
        <v>2</v>
      </c>
      <c r="AJ30" s="85" t="s">
        <v>68</v>
      </c>
      <c r="AK30" s="85"/>
      <c r="AL30" s="85"/>
      <c r="AM30" s="85"/>
    </row>
    <row r="31" spans="1:46" ht="13.5" customHeight="1">
      <c r="A31" s="65">
        <v>5</v>
      </c>
      <c r="B31" s="67">
        <f>IF(ISERROR(VLOOKUP(A31,基本データ２,2,FALSE)),"",VLOOKUP(A31,基本データ２,2,FALSE))</f>
      </c>
      <c r="C31" s="67"/>
      <c r="D31" s="67"/>
      <c r="E31" s="67"/>
      <c r="F31" s="67"/>
      <c r="G31" s="69" t="s">
        <v>0</v>
      </c>
      <c r="H31" s="69"/>
      <c r="I31" s="69"/>
      <c r="J31" s="71" t="s">
        <v>13</v>
      </c>
      <c r="K31" s="72"/>
      <c r="L31" s="2"/>
      <c r="M31" s="64">
        <v>1</v>
      </c>
      <c r="N31" s="64"/>
      <c r="T31" s="4"/>
      <c r="Z31" s="4"/>
      <c r="AG31" s="64">
        <v>1</v>
      </c>
      <c r="AH31" s="64"/>
      <c r="AI31" s="2"/>
      <c r="AJ31" s="76">
        <v>13</v>
      </c>
      <c r="AK31" s="67">
        <f>IF(ISERROR(VLOOKUP(AJ31,基本データ２,2,FALSE)),"",VLOOKUP(AJ31,基本データ２,2,FALSE))</f>
      </c>
      <c r="AL31" s="67"/>
      <c r="AM31" s="67"/>
      <c r="AN31" s="67"/>
      <c r="AO31" s="67"/>
      <c r="AP31" s="69" t="s">
        <v>0</v>
      </c>
      <c r="AQ31" s="69"/>
      <c r="AR31" s="69"/>
      <c r="AS31" s="71" t="s">
        <v>8</v>
      </c>
      <c r="AT31" s="72"/>
    </row>
    <row r="32" spans="1:46" ht="13.5" customHeight="1">
      <c r="A32" s="66"/>
      <c r="B32" s="68"/>
      <c r="C32" s="68"/>
      <c r="D32" s="68"/>
      <c r="E32" s="68"/>
      <c r="F32" s="68"/>
      <c r="G32" s="70"/>
      <c r="H32" s="70"/>
      <c r="I32" s="70"/>
      <c r="J32" s="73"/>
      <c r="K32" s="74"/>
      <c r="N32" s="3"/>
      <c r="T32" s="4"/>
      <c r="Z32" s="4"/>
      <c r="AF32" s="4"/>
      <c r="AJ32" s="77"/>
      <c r="AK32" s="68"/>
      <c r="AL32" s="68"/>
      <c r="AM32" s="68"/>
      <c r="AN32" s="68"/>
      <c r="AO32" s="68"/>
      <c r="AP32" s="70"/>
      <c r="AQ32" s="70"/>
      <c r="AR32" s="70"/>
      <c r="AS32" s="73"/>
      <c r="AT32" s="74"/>
    </row>
    <row r="33" spans="3:45" ht="14.25">
      <c r="C33" s="86">
        <f>B31</f>
      </c>
      <c r="D33" s="86"/>
      <c r="E33" s="86"/>
      <c r="F33" s="86"/>
      <c r="G33" s="12">
        <v>1</v>
      </c>
      <c r="H33" s="7" t="s">
        <v>9</v>
      </c>
      <c r="I33" s="12" t="s">
        <v>44</v>
      </c>
      <c r="J33" s="86">
        <f>B37</f>
      </c>
      <c r="K33" s="86"/>
      <c r="L33" s="86"/>
      <c r="M33" s="86"/>
      <c r="N33" s="4"/>
      <c r="T33" s="4"/>
      <c r="Z33" s="4"/>
      <c r="AF33" s="4"/>
      <c r="AH33" s="8"/>
      <c r="AI33" s="86">
        <f>AK31</f>
      </c>
      <c r="AJ33" s="86"/>
      <c r="AK33" s="86"/>
      <c r="AL33" s="86"/>
      <c r="AM33" s="12">
        <v>1</v>
      </c>
      <c r="AN33" s="7" t="s">
        <v>9</v>
      </c>
      <c r="AO33" s="12" t="s">
        <v>44</v>
      </c>
      <c r="AP33" s="86">
        <f>AK37</f>
      </c>
      <c r="AQ33" s="86"/>
      <c r="AR33" s="86"/>
      <c r="AS33" s="86"/>
    </row>
    <row r="34" spans="1:47" ht="15" thickBot="1">
      <c r="A34" s="17" t="b">
        <v>1</v>
      </c>
      <c r="B34" s="10">
        <v>1</v>
      </c>
      <c r="C34" s="85" t="s">
        <v>45</v>
      </c>
      <c r="D34" s="85"/>
      <c r="E34" s="85"/>
      <c r="F34" s="85"/>
      <c r="G34" s="13">
        <v>0</v>
      </c>
      <c r="H34" s="9" t="s">
        <v>9</v>
      </c>
      <c r="I34" s="13" t="s">
        <v>43</v>
      </c>
      <c r="J34" s="85" t="s">
        <v>48</v>
      </c>
      <c r="K34" s="85"/>
      <c r="L34" s="85"/>
      <c r="M34" s="85"/>
      <c r="N34" s="4"/>
      <c r="O34" s="52"/>
      <c r="P34" s="91">
        <v>0</v>
      </c>
      <c r="Q34" s="91"/>
      <c r="T34" s="4"/>
      <c r="Z34" s="4"/>
      <c r="AD34" s="91">
        <v>2</v>
      </c>
      <c r="AE34" s="91"/>
      <c r="AF34" s="51"/>
      <c r="AH34" s="10">
        <v>1</v>
      </c>
      <c r="AI34" s="85" t="s">
        <v>64</v>
      </c>
      <c r="AJ34" s="85"/>
      <c r="AK34" s="85"/>
      <c r="AL34" s="85"/>
      <c r="AM34" s="13">
        <v>3</v>
      </c>
      <c r="AN34" s="9" t="s">
        <v>9</v>
      </c>
      <c r="AO34" s="13" t="s">
        <v>43</v>
      </c>
      <c r="AP34" s="85" t="s">
        <v>67</v>
      </c>
      <c r="AQ34" s="85"/>
      <c r="AR34" s="85"/>
      <c r="AS34" s="85"/>
      <c r="AU34" s="19" t="b">
        <v>1</v>
      </c>
    </row>
    <row r="35" spans="2:45" ht="13.5">
      <c r="B35" s="10">
        <v>2</v>
      </c>
      <c r="C35" s="85" t="s">
        <v>46</v>
      </c>
      <c r="D35" s="85"/>
      <c r="E35" s="85"/>
      <c r="F35" s="85"/>
      <c r="G35" s="13">
        <v>0</v>
      </c>
      <c r="H35" s="9" t="s">
        <v>9</v>
      </c>
      <c r="I35" s="13" t="s">
        <v>43</v>
      </c>
      <c r="J35" s="85" t="s">
        <v>49</v>
      </c>
      <c r="K35" s="85"/>
      <c r="L35" s="85"/>
      <c r="M35" s="85"/>
      <c r="N35" s="49"/>
      <c r="Q35" s="4"/>
      <c r="T35" s="4"/>
      <c r="Z35" s="4"/>
      <c r="AC35" s="8"/>
      <c r="AD35" s="56"/>
      <c r="AF35" s="8"/>
      <c r="AG35" s="54"/>
      <c r="AH35" s="10">
        <v>2</v>
      </c>
      <c r="AI35" s="85" t="s">
        <v>65</v>
      </c>
      <c r="AJ35" s="85"/>
      <c r="AK35" s="85"/>
      <c r="AL35" s="85"/>
      <c r="AM35" s="13" t="s">
        <v>43</v>
      </c>
      <c r="AN35" s="9" t="s">
        <v>9</v>
      </c>
      <c r="AO35" s="13">
        <v>1</v>
      </c>
      <c r="AP35" s="85" t="s">
        <v>68</v>
      </c>
      <c r="AQ35" s="85"/>
      <c r="AR35" s="85"/>
      <c r="AS35" s="85"/>
    </row>
    <row r="36" spans="2:45" ht="13.5">
      <c r="B36" s="10">
        <v>3</v>
      </c>
      <c r="C36" s="85" t="s">
        <v>47</v>
      </c>
      <c r="D36" s="85"/>
      <c r="E36" s="85"/>
      <c r="F36" s="85"/>
      <c r="G36" s="13" t="s">
        <v>43</v>
      </c>
      <c r="H36" s="9" t="s">
        <v>9</v>
      </c>
      <c r="I36" s="13">
        <v>1</v>
      </c>
      <c r="J36" s="85" t="s">
        <v>50</v>
      </c>
      <c r="K36" s="85"/>
      <c r="L36" s="85"/>
      <c r="M36" s="85"/>
      <c r="N36" s="49"/>
      <c r="Q36" s="4"/>
      <c r="T36" s="4"/>
      <c r="Z36" s="4"/>
      <c r="AC36" s="8"/>
      <c r="AD36" s="54"/>
      <c r="AF36" s="8"/>
      <c r="AG36" s="54"/>
      <c r="AH36" s="10">
        <v>3</v>
      </c>
      <c r="AI36" s="85" t="s">
        <v>66</v>
      </c>
      <c r="AJ36" s="85"/>
      <c r="AK36" s="85"/>
      <c r="AL36" s="85"/>
      <c r="AM36" s="13">
        <v>3</v>
      </c>
      <c r="AN36" s="9" t="s">
        <v>9</v>
      </c>
      <c r="AO36" s="13" t="s">
        <v>43</v>
      </c>
      <c r="AP36" s="85" t="s">
        <v>69</v>
      </c>
      <c r="AQ36" s="85"/>
      <c r="AR36" s="85"/>
      <c r="AS36" s="85"/>
    </row>
    <row r="37" spans="1:46" ht="13.5" customHeight="1" thickBot="1">
      <c r="A37" s="65">
        <v>6</v>
      </c>
      <c r="B37" s="67">
        <f>IF(ISERROR(VLOOKUP(A37,基本データ２,2,FALSE)),"",VLOOKUP(A37,基本データ２,2,FALSE))</f>
      </c>
      <c r="C37" s="67"/>
      <c r="D37" s="67"/>
      <c r="E37" s="67"/>
      <c r="F37" s="67"/>
      <c r="G37" s="69" t="s">
        <v>0</v>
      </c>
      <c r="H37" s="69"/>
      <c r="I37" s="69"/>
      <c r="J37" s="71" t="s">
        <v>14</v>
      </c>
      <c r="K37" s="72"/>
      <c r="L37" s="50"/>
      <c r="M37" s="21"/>
      <c r="N37" s="22"/>
      <c r="Q37" s="4"/>
      <c r="T37" s="4"/>
      <c r="Z37" s="4"/>
      <c r="AC37" s="8"/>
      <c r="AD37" s="54"/>
      <c r="AF37" s="8"/>
      <c r="AG37" s="55"/>
      <c r="AH37" s="21"/>
      <c r="AI37" s="53"/>
      <c r="AJ37" s="76">
        <v>14</v>
      </c>
      <c r="AK37" s="67">
        <f>IF(ISERROR(VLOOKUP(AJ37,基本データ２,2,FALSE)),"",VLOOKUP(AJ37,基本データ２,2,FALSE))</f>
      </c>
      <c r="AL37" s="67"/>
      <c r="AM37" s="67"/>
      <c r="AN37" s="67"/>
      <c r="AO37" s="67"/>
      <c r="AP37" s="69" t="s">
        <v>0</v>
      </c>
      <c r="AQ37" s="69"/>
      <c r="AR37" s="69"/>
      <c r="AS37" s="71" t="s">
        <v>16</v>
      </c>
      <c r="AT37" s="72"/>
    </row>
    <row r="38" spans="1:46" ht="13.5" customHeight="1">
      <c r="A38" s="66"/>
      <c r="B38" s="68"/>
      <c r="C38" s="68"/>
      <c r="D38" s="68"/>
      <c r="E38" s="68"/>
      <c r="F38" s="68"/>
      <c r="G38" s="70"/>
      <c r="H38" s="70"/>
      <c r="I38" s="70"/>
      <c r="J38" s="73"/>
      <c r="K38" s="74"/>
      <c r="M38" s="62" t="s">
        <v>51</v>
      </c>
      <c r="N38" s="62"/>
      <c r="Q38" s="4"/>
      <c r="T38" s="4"/>
      <c r="Z38" s="4"/>
      <c r="AC38" s="8"/>
      <c r="AD38" s="54"/>
      <c r="AG38" s="62" t="s">
        <v>51</v>
      </c>
      <c r="AH38" s="62"/>
      <c r="AJ38" s="77"/>
      <c r="AK38" s="68"/>
      <c r="AL38" s="68"/>
      <c r="AM38" s="68"/>
      <c r="AN38" s="68"/>
      <c r="AO38" s="68"/>
      <c r="AP38" s="70"/>
      <c r="AQ38" s="70"/>
      <c r="AR38" s="70"/>
      <c r="AS38" s="73"/>
      <c r="AT38" s="74"/>
    </row>
    <row r="39" spans="6:42" ht="14.25">
      <c r="F39" s="86">
        <f>IF(ISBLANK(G33),"",IF(OR((G33="③"),(G33="②")),B31,B37))</f>
      </c>
      <c r="G39" s="86"/>
      <c r="H39" s="86"/>
      <c r="I39" s="86"/>
      <c r="J39" s="12">
        <v>0</v>
      </c>
      <c r="K39" s="7" t="s">
        <v>9</v>
      </c>
      <c r="L39" s="12" t="s">
        <v>44</v>
      </c>
      <c r="M39" s="86">
        <f>IF(ISBLANK(G45),"",IF(OR((G45="③"),(G45="②")),B43,B49))</f>
      </c>
      <c r="N39" s="86"/>
      <c r="O39" s="86"/>
      <c r="P39" s="86"/>
      <c r="Q39" s="4"/>
      <c r="T39" s="4"/>
      <c r="Z39" s="4"/>
      <c r="AC39" s="8"/>
      <c r="AD39" s="54"/>
      <c r="AE39" s="8"/>
      <c r="AF39" s="86">
        <f>IF(ISBLANK(AM33),"",IF(OR((AM33="③"),(AM33="②")),AK31,AK37))</f>
      </c>
      <c r="AG39" s="86"/>
      <c r="AH39" s="86"/>
      <c r="AI39" s="86"/>
      <c r="AJ39" s="12" t="s">
        <v>44</v>
      </c>
      <c r="AK39" s="7" t="s">
        <v>9</v>
      </c>
      <c r="AL39" s="12">
        <v>1</v>
      </c>
      <c r="AM39" s="86" t="s">
        <v>92</v>
      </c>
      <c r="AN39" s="86"/>
      <c r="AO39" s="86"/>
      <c r="AP39" s="86"/>
    </row>
    <row r="40" spans="4:44" ht="15" thickBot="1">
      <c r="D40" s="17" t="b">
        <v>1</v>
      </c>
      <c r="E40" s="10">
        <v>1</v>
      </c>
      <c r="F40" s="85" t="s">
        <v>48</v>
      </c>
      <c r="G40" s="85"/>
      <c r="H40" s="85"/>
      <c r="I40" s="85"/>
      <c r="J40" s="13">
        <v>0</v>
      </c>
      <c r="K40" s="9" t="s">
        <v>9</v>
      </c>
      <c r="L40" s="13" t="s">
        <v>43</v>
      </c>
      <c r="M40" s="85" t="s">
        <v>39</v>
      </c>
      <c r="N40" s="85"/>
      <c r="O40" s="85"/>
      <c r="P40" s="85"/>
      <c r="Q40" s="4"/>
      <c r="R40" s="52"/>
      <c r="S40" s="21"/>
      <c r="T40" s="51"/>
      <c r="Z40" s="4"/>
      <c r="AA40" s="52"/>
      <c r="AB40" s="21"/>
      <c r="AC40" s="22"/>
      <c r="AD40" s="54"/>
      <c r="AE40" s="10">
        <v>1</v>
      </c>
      <c r="AF40" s="85" t="s">
        <v>67</v>
      </c>
      <c r="AG40" s="85"/>
      <c r="AH40" s="85"/>
      <c r="AI40" s="85"/>
      <c r="AJ40" s="13" t="s">
        <v>43</v>
      </c>
      <c r="AK40" s="9" t="s">
        <v>9</v>
      </c>
      <c r="AL40" s="13">
        <v>2</v>
      </c>
      <c r="AM40" s="85" t="s">
        <v>61</v>
      </c>
      <c r="AN40" s="85"/>
      <c r="AO40" s="85"/>
      <c r="AP40" s="85"/>
      <c r="AR40" s="17" t="b">
        <v>1</v>
      </c>
    </row>
    <row r="41" spans="5:42" ht="13.5">
      <c r="E41" s="10">
        <v>2</v>
      </c>
      <c r="F41" s="85" t="s">
        <v>88</v>
      </c>
      <c r="G41" s="85"/>
      <c r="H41" s="85"/>
      <c r="I41" s="85"/>
      <c r="J41" s="13">
        <v>3</v>
      </c>
      <c r="K41" s="9" t="s">
        <v>9</v>
      </c>
      <c r="L41" s="13" t="s">
        <v>43</v>
      </c>
      <c r="M41" s="85" t="s">
        <v>90</v>
      </c>
      <c r="N41" s="85"/>
      <c r="O41" s="85"/>
      <c r="P41" s="85"/>
      <c r="Q41" s="49"/>
      <c r="S41" s="62">
        <v>1</v>
      </c>
      <c r="T41" s="62"/>
      <c r="AA41" s="62">
        <v>1</v>
      </c>
      <c r="AB41" s="62"/>
      <c r="AC41" s="4"/>
      <c r="AE41" s="10">
        <v>2</v>
      </c>
      <c r="AF41" s="85" t="s">
        <v>68</v>
      </c>
      <c r="AG41" s="85"/>
      <c r="AH41" s="85"/>
      <c r="AI41" s="85"/>
      <c r="AJ41" s="13">
        <v>1</v>
      </c>
      <c r="AK41" s="9" t="s">
        <v>9</v>
      </c>
      <c r="AL41" s="13" t="s">
        <v>43</v>
      </c>
      <c r="AM41" s="85" t="s">
        <v>62</v>
      </c>
      <c r="AN41" s="85"/>
      <c r="AO41" s="85"/>
      <c r="AP41" s="85"/>
    </row>
    <row r="42" spans="5:42" ht="13.5">
      <c r="E42" s="10">
        <v>3</v>
      </c>
      <c r="F42" s="85" t="s">
        <v>89</v>
      </c>
      <c r="G42" s="85"/>
      <c r="H42" s="85"/>
      <c r="I42" s="85"/>
      <c r="J42" s="11"/>
      <c r="K42" s="9" t="s">
        <v>9</v>
      </c>
      <c r="L42" s="11"/>
      <c r="M42" s="85" t="s">
        <v>41</v>
      </c>
      <c r="N42" s="85"/>
      <c r="O42" s="85"/>
      <c r="P42" s="85"/>
      <c r="Q42" s="49"/>
      <c r="AC42" s="4"/>
      <c r="AE42" s="10">
        <v>3</v>
      </c>
      <c r="AF42" s="85" t="s">
        <v>69</v>
      </c>
      <c r="AG42" s="85"/>
      <c r="AH42" s="85"/>
      <c r="AI42" s="85"/>
      <c r="AJ42" s="11" t="s">
        <v>43</v>
      </c>
      <c r="AK42" s="9" t="s">
        <v>9</v>
      </c>
      <c r="AL42" s="11">
        <v>0</v>
      </c>
      <c r="AM42" s="85" t="s">
        <v>94</v>
      </c>
      <c r="AN42" s="85"/>
      <c r="AO42" s="85"/>
      <c r="AP42" s="85"/>
    </row>
    <row r="43" spans="1:46" ht="13.5" customHeight="1">
      <c r="A43" s="65">
        <v>7</v>
      </c>
      <c r="B43" s="67">
        <f>IF(ISERROR(VLOOKUP(A43,基本データ２,2,FALSE)),"",VLOOKUP(A43,基本データ２,2,FALSE))</f>
      </c>
      <c r="C43" s="67"/>
      <c r="D43" s="67"/>
      <c r="E43" s="67"/>
      <c r="F43" s="67"/>
      <c r="G43" s="69" t="s">
        <v>0</v>
      </c>
      <c r="H43" s="69"/>
      <c r="I43" s="69"/>
      <c r="J43" s="71" t="s">
        <v>8</v>
      </c>
      <c r="K43" s="72"/>
      <c r="L43" s="2"/>
      <c r="M43" s="64">
        <f>IF(G45&lt;&gt;"",G45,"")</f>
        <v>0</v>
      </c>
      <c r="N43" s="64"/>
      <c r="Q43" s="49"/>
      <c r="AC43" s="4"/>
      <c r="AG43" s="64">
        <v>1</v>
      </c>
      <c r="AH43" s="64"/>
      <c r="AI43" s="2"/>
      <c r="AJ43" s="76">
        <v>15</v>
      </c>
      <c r="AK43" s="67">
        <f>IF(ISERROR(VLOOKUP(AJ43,基本データ２,2,FALSE)),"",VLOOKUP(AJ43,基本データ２,2,FALSE))</f>
      </c>
      <c r="AL43" s="67"/>
      <c r="AM43" s="67"/>
      <c r="AN43" s="67"/>
      <c r="AO43" s="67"/>
      <c r="AP43" s="69" t="s">
        <v>0</v>
      </c>
      <c r="AQ43" s="69"/>
      <c r="AR43" s="69"/>
      <c r="AS43" s="71" t="s">
        <v>15</v>
      </c>
      <c r="AT43" s="72"/>
    </row>
    <row r="44" spans="1:46" ht="13.5" customHeight="1">
      <c r="A44" s="66"/>
      <c r="B44" s="68"/>
      <c r="C44" s="68"/>
      <c r="D44" s="68"/>
      <c r="E44" s="68"/>
      <c r="F44" s="68"/>
      <c r="G44" s="70"/>
      <c r="H44" s="70"/>
      <c r="I44" s="70"/>
      <c r="J44" s="73"/>
      <c r="K44" s="74"/>
      <c r="N44" s="3"/>
      <c r="Q44" s="49"/>
      <c r="AC44" s="4"/>
      <c r="AF44" s="4"/>
      <c r="AJ44" s="77"/>
      <c r="AK44" s="68"/>
      <c r="AL44" s="68"/>
      <c r="AM44" s="68"/>
      <c r="AN44" s="68"/>
      <c r="AO44" s="68"/>
      <c r="AP44" s="70"/>
      <c r="AQ44" s="70"/>
      <c r="AR44" s="70"/>
      <c r="AS44" s="73"/>
      <c r="AT44" s="74"/>
    </row>
    <row r="45" spans="3:45" ht="14.25">
      <c r="C45" s="86">
        <f>B43</f>
      </c>
      <c r="D45" s="86"/>
      <c r="E45" s="86"/>
      <c r="F45" s="86"/>
      <c r="G45" s="12">
        <v>0</v>
      </c>
      <c r="H45" s="7" t="s">
        <v>9</v>
      </c>
      <c r="I45" s="12" t="s">
        <v>42</v>
      </c>
      <c r="J45" s="86">
        <f>B49</f>
      </c>
      <c r="K45" s="86"/>
      <c r="L45" s="86"/>
      <c r="M45" s="86"/>
      <c r="N45" s="4"/>
      <c r="Q45" s="49"/>
      <c r="AC45" s="4"/>
      <c r="AF45" s="4"/>
      <c r="AH45" s="8"/>
      <c r="AI45" s="86">
        <f>AK43</f>
      </c>
      <c r="AJ45" s="86"/>
      <c r="AK45" s="86"/>
      <c r="AL45" s="86"/>
      <c r="AM45" s="12">
        <v>1</v>
      </c>
      <c r="AN45" s="7" t="s">
        <v>9</v>
      </c>
      <c r="AO45" s="12" t="s">
        <v>44</v>
      </c>
      <c r="AP45" s="86">
        <f>AK49</f>
      </c>
      <c r="AQ45" s="86"/>
      <c r="AR45" s="86"/>
      <c r="AS45" s="86"/>
    </row>
    <row r="46" spans="1:47" ht="15" thickBot="1">
      <c r="A46" s="17" t="b">
        <v>1</v>
      </c>
      <c r="B46" s="10">
        <v>1</v>
      </c>
      <c r="C46" s="85" t="s">
        <v>36</v>
      </c>
      <c r="D46" s="85"/>
      <c r="E46" s="85"/>
      <c r="F46" s="85"/>
      <c r="G46" s="13">
        <v>0</v>
      </c>
      <c r="H46" s="9" t="s">
        <v>9</v>
      </c>
      <c r="I46" s="11" t="s">
        <v>43</v>
      </c>
      <c r="J46" s="85" t="s">
        <v>39</v>
      </c>
      <c r="K46" s="85"/>
      <c r="L46" s="85"/>
      <c r="M46" s="85"/>
      <c r="N46" s="4"/>
      <c r="O46" s="52"/>
      <c r="P46" s="21"/>
      <c r="Q46" s="22"/>
      <c r="AC46" s="4"/>
      <c r="AD46" s="52"/>
      <c r="AE46" s="21"/>
      <c r="AF46" s="51"/>
      <c r="AH46" s="10">
        <v>1</v>
      </c>
      <c r="AI46" s="85" t="s">
        <v>58</v>
      </c>
      <c r="AJ46" s="85"/>
      <c r="AK46" s="85"/>
      <c r="AL46" s="85"/>
      <c r="AM46" s="13" t="s">
        <v>43</v>
      </c>
      <c r="AN46" s="9" t="s">
        <v>9</v>
      </c>
      <c r="AO46" s="13">
        <v>0</v>
      </c>
      <c r="AP46" s="85" t="s">
        <v>61</v>
      </c>
      <c r="AQ46" s="85"/>
      <c r="AR46" s="85"/>
      <c r="AS46" s="85"/>
      <c r="AU46" s="19" t="b">
        <v>1</v>
      </c>
    </row>
    <row r="47" spans="2:45" ht="13.5">
      <c r="B47" s="10">
        <v>2</v>
      </c>
      <c r="C47" s="85" t="s">
        <v>37</v>
      </c>
      <c r="D47" s="85"/>
      <c r="E47" s="85"/>
      <c r="F47" s="85"/>
      <c r="G47" s="11">
        <v>0</v>
      </c>
      <c r="H47" s="9" t="s">
        <v>9</v>
      </c>
      <c r="I47" s="13" t="s">
        <v>43</v>
      </c>
      <c r="J47" s="85" t="s">
        <v>40</v>
      </c>
      <c r="K47" s="85"/>
      <c r="L47" s="85"/>
      <c r="M47" s="85"/>
      <c r="N47" s="49"/>
      <c r="P47" s="62">
        <v>2</v>
      </c>
      <c r="Q47" s="62"/>
      <c r="AD47" s="62">
        <v>1</v>
      </c>
      <c r="AE47" s="62"/>
      <c r="AF47" s="8"/>
      <c r="AG47" s="54"/>
      <c r="AH47" s="10">
        <v>2</v>
      </c>
      <c r="AI47" s="85" t="s">
        <v>59</v>
      </c>
      <c r="AJ47" s="85"/>
      <c r="AK47" s="85"/>
      <c r="AL47" s="85"/>
      <c r="AM47" s="13">
        <v>0</v>
      </c>
      <c r="AN47" s="9" t="s">
        <v>9</v>
      </c>
      <c r="AO47" s="13" t="s">
        <v>43</v>
      </c>
      <c r="AP47" s="85" t="s">
        <v>62</v>
      </c>
      <c r="AQ47" s="85"/>
      <c r="AR47" s="85"/>
      <c r="AS47" s="85"/>
    </row>
    <row r="48" spans="2:45" ht="13.5">
      <c r="B48" s="10">
        <v>3</v>
      </c>
      <c r="C48" s="85" t="s">
        <v>38</v>
      </c>
      <c r="D48" s="85"/>
      <c r="E48" s="85"/>
      <c r="F48" s="85"/>
      <c r="G48" s="13">
        <v>1</v>
      </c>
      <c r="H48" s="9" t="s">
        <v>9</v>
      </c>
      <c r="I48" s="13" t="s">
        <v>43</v>
      </c>
      <c r="J48" s="85" t="s">
        <v>41</v>
      </c>
      <c r="K48" s="85"/>
      <c r="L48" s="85"/>
      <c r="M48" s="85"/>
      <c r="N48" s="49"/>
      <c r="AF48" s="8"/>
      <c r="AG48" s="54"/>
      <c r="AH48" s="10">
        <v>3</v>
      </c>
      <c r="AI48" s="85" t="s">
        <v>60</v>
      </c>
      <c r="AJ48" s="85"/>
      <c r="AK48" s="85"/>
      <c r="AL48" s="85"/>
      <c r="AM48" s="13">
        <v>0</v>
      </c>
      <c r="AN48" s="9" t="s">
        <v>9</v>
      </c>
      <c r="AO48" s="13" t="s">
        <v>43</v>
      </c>
      <c r="AP48" s="85" t="s">
        <v>63</v>
      </c>
      <c r="AQ48" s="85"/>
      <c r="AR48" s="85"/>
      <c r="AS48" s="85"/>
    </row>
    <row r="49" spans="1:46" ht="13.5" customHeight="1" thickBot="1">
      <c r="A49" s="65">
        <v>8</v>
      </c>
      <c r="B49" s="67">
        <f>IF(ISERROR(VLOOKUP(A49,基本データ２,2,FALSE)),"",VLOOKUP(A49,基本データ２,2,FALSE))</f>
      </c>
      <c r="C49" s="67"/>
      <c r="D49" s="67"/>
      <c r="E49" s="67"/>
      <c r="F49" s="67"/>
      <c r="G49" s="69" t="s">
        <v>0</v>
      </c>
      <c r="H49" s="69"/>
      <c r="I49" s="69"/>
      <c r="J49" s="71" t="s">
        <v>16</v>
      </c>
      <c r="K49" s="72"/>
      <c r="L49" s="50"/>
      <c r="M49" s="21"/>
      <c r="N49" s="22"/>
      <c r="AF49" s="8"/>
      <c r="AG49" s="55"/>
      <c r="AH49" s="21"/>
      <c r="AI49" s="53"/>
      <c r="AJ49" s="76">
        <v>16</v>
      </c>
      <c r="AK49" s="67">
        <f>IF(ISERROR(VLOOKUP(AJ49,基本データ２,2,FALSE)),"",VLOOKUP(AJ49,基本データ２,2,FALSE))</f>
      </c>
      <c r="AL49" s="67"/>
      <c r="AM49" s="67"/>
      <c r="AN49" s="67"/>
      <c r="AO49" s="67"/>
      <c r="AP49" s="69" t="s">
        <v>0</v>
      </c>
      <c r="AQ49" s="69"/>
      <c r="AR49" s="69"/>
      <c r="AS49" s="71" t="s">
        <v>13</v>
      </c>
      <c r="AT49" s="72"/>
    </row>
    <row r="50" spans="1:46" ht="13.5" customHeight="1">
      <c r="A50" s="66"/>
      <c r="B50" s="68"/>
      <c r="C50" s="68"/>
      <c r="D50" s="68"/>
      <c r="E50" s="68"/>
      <c r="F50" s="68"/>
      <c r="G50" s="70"/>
      <c r="H50" s="70"/>
      <c r="I50" s="70"/>
      <c r="J50" s="73"/>
      <c r="K50" s="74"/>
      <c r="M50" s="62" t="str">
        <f>IF(I45&lt;&gt;"",I45,"")</f>
        <v>③</v>
      </c>
      <c r="N50" s="62"/>
      <c r="AG50" s="62">
        <v>2</v>
      </c>
      <c r="AH50" s="62"/>
      <c r="AJ50" s="77"/>
      <c r="AK50" s="68"/>
      <c r="AL50" s="68"/>
      <c r="AM50" s="68"/>
      <c r="AN50" s="68"/>
      <c r="AO50" s="68"/>
      <c r="AP50" s="70"/>
      <c r="AQ50" s="70"/>
      <c r="AR50" s="70"/>
      <c r="AS50" s="73"/>
      <c r="AT50" s="74"/>
    </row>
    <row r="51" spans="28:46" ht="7.5" customHeight="1">
      <c r="AB51" s="28"/>
      <c r="AC51" s="28"/>
      <c r="AD51" s="28"/>
      <c r="AE51" s="28"/>
      <c r="AF51" s="28"/>
      <c r="AG51" s="28"/>
      <c r="AH51" s="28"/>
      <c r="AI51" s="28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</row>
    <row r="52" spans="1:48" ht="13.5">
      <c r="A52" s="14"/>
      <c r="B52" s="14" t="s">
        <v>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AB52" s="28"/>
      <c r="AC52" s="28"/>
      <c r="AD52" s="15"/>
      <c r="AE52" s="15"/>
      <c r="AF52" s="15"/>
      <c r="AG52" s="15"/>
      <c r="AH52" s="15"/>
      <c r="AI52" s="15"/>
      <c r="AJ52" s="15"/>
      <c r="AK52" s="15" t="s">
        <v>7</v>
      </c>
      <c r="AL52" s="15"/>
      <c r="AM52" s="15"/>
      <c r="AN52" s="15"/>
      <c r="AO52" s="15"/>
      <c r="AP52" s="15"/>
      <c r="AQ52" s="15"/>
      <c r="AR52" s="15"/>
      <c r="AS52" s="15"/>
      <c r="AT52" s="15"/>
      <c r="AV52" s="47"/>
    </row>
    <row r="53" spans="1:50" ht="14.25" thickBot="1">
      <c r="A53" s="65"/>
      <c r="B53" s="67">
        <f>IF(ISBLANK(M27),"",IF(OR((M27="③"),(M27="②")),I27,P27))</f>
      </c>
      <c r="C53" s="67"/>
      <c r="D53" s="67"/>
      <c r="E53" s="67"/>
      <c r="F53" s="67"/>
      <c r="G53" s="69" t="s">
        <v>0</v>
      </c>
      <c r="H53" s="69"/>
      <c r="I53" s="69"/>
      <c r="J53" s="71"/>
      <c r="K53" s="72"/>
      <c r="L53" s="50"/>
      <c r="M53" s="91">
        <v>0</v>
      </c>
      <c r="N53" s="91"/>
      <c r="Q53" s="8"/>
      <c r="R53" s="8"/>
      <c r="AB53" s="28"/>
      <c r="AC53" s="28"/>
      <c r="AD53" s="29"/>
      <c r="AE53" s="29"/>
      <c r="AF53" s="29"/>
      <c r="AG53" s="97"/>
      <c r="AH53" s="97"/>
      <c r="AI53" s="34"/>
      <c r="AJ53" s="76"/>
      <c r="AK53" s="95">
        <f>IF(ISBLANK(M27),"",IF(OR((M27="③"),(M27="②")),P27,I27))</f>
      </c>
      <c r="AL53" s="95"/>
      <c r="AM53" s="95"/>
      <c r="AN53" s="95"/>
      <c r="AO53" s="95"/>
      <c r="AP53" s="69" t="s">
        <v>0</v>
      </c>
      <c r="AQ53" s="69"/>
      <c r="AR53" s="69"/>
      <c r="AS53" s="71"/>
      <c r="AT53" s="72"/>
      <c r="AV53" s="48"/>
      <c r="AX53" t="s">
        <v>29</v>
      </c>
    </row>
    <row r="54" spans="1:50" ht="13.5">
      <c r="A54" s="66"/>
      <c r="B54" s="68"/>
      <c r="C54" s="68"/>
      <c r="D54" s="68"/>
      <c r="E54" s="68"/>
      <c r="F54" s="68"/>
      <c r="G54" s="70"/>
      <c r="H54" s="70"/>
      <c r="I54" s="70"/>
      <c r="J54" s="73"/>
      <c r="K54" s="74"/>
      <c r="N54" s="4"/>
      <c r="Q54" s="8"/>
      <c r="R54" s="8"/>
      <c r="AB54" s="30"/>
      <c r="AC54" s="30"/>
      <c r="AD54" s="31"/>
      <c r="AE54" s="31"/>
      <c r="AF54" s="35"/>
      <c r="AG54" s="31"/>
      <c r="AH54" s="31"/>
      <c r="AI54" s="31"/>
      <c r="AJ54" s="77"/>
      <c r="AK54" s="96"/>
      <c r="AL54" s="96"/>
      <c r="AM54" s="96"/>
      <c r="AN54" s="96"/>
      <c r="AO54" s="96"/>
      <c r="AP54" s="70"/>
      <c r="AQ54" s="70"/>
      <c r="AR54" s="70"/>
      <c r="AS54" s="73"/>
      <c r="AT54" s="74"/>
      <c r="AV54" s="48"/>
      <c r="AX54" t="s">
        <v>30</v>
      </c>
    </row>
    <row r="55" spans="3:48" ht="13.5">
      <c r="C55" s="86">
        <f>IF(B53="","",B53)</f>
      </c>
      <c r="D55" s="86"/>
      <c r="E55" s="86"/>
      <c r="F55" s="86"/>
      <c r="G55" s="12">
        <v>0</v>
      </c>
      <c r="H55" s="7" t="s">
        <v>10</v>
      </c>
      <c r="I55" s="12" t="s">
        <v>44</v>
      </c>
      <c r="J55" s="86">
        <f>IF(B59="","",B59)</f>
      </c>
      <c r="K55" s="86"/>
      <c r="L55" s="86"/>
      <c r="M55" s="86"/>
      <c r="N55" s="4"/>
      <c r="Q55" s="8"/>
      <c r="R55" s="8"/>
      <c r="AB55" s="30"/>
      <c r="AC55" s="30"/>
      <c r="AD55" s="31"/>
      <c r="AE55" s="31"/>
      <c r="AF55" s="35"/>
      <c r="AG55" s="31"/>
      <c r="AH55" s="31"/>
      <c r="AI55" s="75">
        <f>IF(AK53="","",AK53)</f>
      </c>
      <c r="AJ55" s="75"/>
      <c r="AK55" s="75"/>
      <c r="AL55" s="75"/>
      <c r="AM55" s="23" t="s">
        <v>44</v>
      </c>
      <c r="AN55" s="7" t="s">
        <v>12</v>
      </c>
      <c r="AO55" s="23">
        <v>1</v>
      </c>
      <c r="AP55" s="75">
        <f>IF(AK59="","",AK59)</f>
      </c>
      <c r="AQ55" s="75"/>
      <c r="AR55" s="75"/>
      <c r="AS55" s="75"/>
      <c r="AT55" s="31"/>
      <c r="AV55" s="48"/>
    </row>
    <row r="56" spans="2:48" ht="14.25" thickBot="1">
      <c r="B56" s="10">
        <v>1</v>
      </c>
      <c r="C56" s="85" t="s">
        <v>96</v>
      </c>
      <c r="D56" s="85"/>
      <c r="E56" s="85"/>
      <c r="F56" s="85"/>
      <c r="G56" s="13">
        <v>2</v>
      </c>
      <c r="H56" s="9" t="s">
        <v>10</v>
      </c>
      <c r="I56" s="13" t="s">
        <v>43</v>
      </c>
      <c r="J56" s="85" t="s">
        <v>72</v>
      </c>
      <c r="K56" s="85"/>
      <c r="L56" s="85"/>
      <c r="M56" s="85"/>
      <c r="N56" s="4"/>
      <c r="O56" s="52"/>
      <c r="P56" s="21"/>
      <c r="Q56" s="21"/>
      <c r="R56" s="8"/>
      <c r="AB56" s="30"/>
      <c r="AC56" s="30"/>
      <c r="AD56" s="37"/>
      <c r="AE56" s="37"/>
      <c r="AF56" s="39"/>
      <c r="AG56" s="31"/>
      <c r="AH56" s="10">
        <v>1</v>
      </c>
      <c r="AI56" s="85"/>
      <c r="AJ56" s="85"/>
      <c r="AK56" s="85"/>
      <c r="AL56" s="85"/>
      <c r="AM56" s="13"/>
      <c r="AN56" s="9" t="s">
        <v>12</v>
      </c>
      <c r="AO56" s="13"/>
      <c r="AP56" s="85"/>
      <c r="AQ56" s="85"/>
      <c r="AR56" s="85"/>
      <c r="AS56" s="85"/>
      <c r="AT56" s="31"/>
      <c r="AV56" s="48"/>
    </row>
    <row r="57" spans="2:50" ht="13.5">
      <c r="B57" s="10">
        <v>2</v>
      </c>
      <c r="C57" s="85" t="s">
        <v>77</v>
      </c>
      <c r="D57" s="85"/>
      <c r="E57" s="85"/>
      <c r="F57" s="85"/>
      <c r="G57" s="13">
        <v>1</v>
      </c>
      <c r="H57" s="9" t="s">
        <v>10</v>
      </c>
      <c r="I57" s="13" t="s">
        <v>43</v>
      </c>
      <c r="J57" s="85" t="s">
        <v>71</v>
      </c>
      <c r="K57" s="85"/>
      <c r="L57" s="85"/>
      <c r="M57" s="85"/>
      <c r="N57" s="49"/>
      <c r="P57" s="27"/>
      <c r="Q57" s="27"/>
      <c r="AB57" s="30"/>
      <c r="AC57" s="30"/>
      <c r="AD57" s="32"/>
      <c r="AE57" s="32"/>
      <c r="AF57" s="35"/>
      <c r="AG57" s="31"/>
      <c r="AH57" s="10">
        <v>2</v>
      </c>
      <c r="AI57" s="85"/>
      <c r="AJ57" s="85"/>
      <c r="AK57" s="85"/>
      <c r="AL57" s="85"/>
      <c r="AM57" s="13"/>
      <c r="AN57" s="9" t="s">
        <v>12</v>
      </c>
      <c r="AO57" s="13"/>
      <c r="AP57" s="85"/>
      <c r="AQ57" s="85"/>
      <c r="AR57" s="85"/>
      <c r="AS57" s="85"/>
      <c r="AT57" s="31"/>
      <c r="AV57" s="48"/>
      <c r="AX57" t="s">
        <v>31</v>
      </c>
    </row>
    <row r="58" spans="2:48" ht="13.5">
      <c r="B58" s="10">
        <v>3</v>
      </c>
      <c r="C58" s="85" t="s">
        <v>78</v>
      </c>
      <c r="D58" s="85"/>
      <c r="E58" s="85"/>
      <c r="F58" s="85"/>
      <c r="G58" s="11"/>
      <c r="H58" s="9" t="s">
        <v>10</v>
      </c>
      <c r="I58" s="11"/>
      <c r="J58" s="85" t="s">
        <v>97</v>
      </c>
      <c r="K58" s="85"/>
      <c r="L58" s="85"/>
      <c r="M58" s="85"/>
      <c r="N58" s="49"/>
      <c r="AB58" s="30"/>
      <c r="AC58" s="30"/>
      <c r="AD58" s="31"/>
      <c r="AE58" s="31"/>
      <c r="AF58" s="35"/>
      <c r="AG58" s="31"/>
      <c r="AH58" s="10">
        <v>3</v>
      </c>
      <c r="AI58" s="85"/>
      <c r="AJ58" s="85"/>
      <c r="AK58" s="85"/>
      <c r="AL58" s="85"/>
      <c r="AM58" s="11"/>
      <c r="AN58" s="9" t="s">
        <v>12</v>
      </c>
      <c r="AO58" s="11"/>
      <c r="AP58" s="85"/>
      <c r="AQ58" s="85"/>
      <c r="AR58" s="85"/>
      <c r="AS58" s="85"/>
      <c r="AT58" s="31"/>
      <c r="AV58" s="48"/>
    </row>
    <row r="59" spans="1:48" ht="14.25" thickBot="1">
      <c r="A59" s="76"/>
      <c r="B59" s="67">
        <f>IF(ISBLANK(AG27),"",IF(OR((AG27="③"),(AG27="②")),AC27,AJ27))</f>
      </c>
      <c r="C59" s="67"/>
      <c r="D59" s="67"/>
      <c r="E59" s="67"/>
      <c r="F59" s="67"/>
      <c r="G59" s="69" t="s">
        <v>0</v>
      </c>
      <c r="H59" s="69"/>
      <c r="I59" s="69"/>
      <c r="J59" s="71"/>
      <c r="K59" s="72"/>
      <c r="L59" s="50"/>
      <c r="M59" s="21"/>
      <c r="N59" s="22"/>
      <c r="AB59" s="30"/>
      <c r="AC59" s="30"/>
      <c r="AD59" s="31"/>
      <c r="AE59" s="31"/>
      <c r="AF59" s="35"/>
      <c r="AG59" s="36"/>
      <c r="AH59" s="37"/>
      <c r="AI59" s="38"/>
      <c r="AJ59" s="76"/>
      <c r="AK59" s="93">
        <f>IF(ISBLANK(AG27),"",IF(OR((AG27="③"),(AG27="②")),AJ27,AC27))</f>
      </c>
      <c r="AL59" s="93"/>
      <c r="AM59" s="93"/>
      <c r="AN59" s="93"/>
      <c r="AO59" s="93"/>
      <c r="AP59" s="69" t="s">
        <v>0</v>
      </c>
      <c r="AQ59" s="69"/>
      <c r="AR59" s="69"/>
      <c r="AS59" s="71"/>
      <c r="AT59" s="72"/>
      <c r="AV59" s="48"/>
    </row>
    <row r="60" spans="1:48" ht="13.5">
      <c r="A60" s="77"/>
      <c r="B60" s="68"/>
      <c r="C60" s="68"/>
      <c r="D60" s="68"/>
      <c r="E60" s="68"/>
      <c r="F60" s="68"/>
      <c r="G60" s="70"/>
      <c r="H60" s="70"/>
      <c r="I60" s="70"/>
      <c r="J60" s="73"/>
      <c r="K60" s="74"/>
      <c r="M60" s="62" t="s">
        <v>51</v>
      </c>
      <c r="N60" s="62"/>
      <c r="R60" s="15"/>
      <c r="AB60" s="30"/>
      <c r="AC60" s="33"/>
      <c r="AD60" s="32"/>
      <c r="AE60" s="32"/>
      <c r="AF60" s="31"/>
      <c r="AG60" s="92"/>
      <c r="AH60" s="92"/>
      <c r="AI60" s="31"/>
      <c r="AJ60" s="77"/>
      <c r="AK60" s="94"/>
      <c r="AL60" s="94"/>
      <c r="AM60" s="94"/>
      <c r="AN60" s="94"/>
      <c r="AO60" s="94"/>
      <c r="AP60" s="70"/>
      <c r="AQ60" s="70"/>
      <c r="AR60" s="70"/>
      <c r="AS60" s="73"/>
      <c r="AT60" s="74"/>
      <c r="AV60" s="48"/>
    </row>
    <row r="61" spans="4:48" ht="13.5">
      <c r="D61" s="63" t="str">
        <f>IF(X8="男子の部","■男子団体大会成績■","■女子団体大会成績■")</f>
        <v>■男子団体大会成績■</v>
      </c>
      <c r="E61" s="63"/>
      <c r="F61" s="63"/>
      <c r="G61" s="63"/>
      <c r="H61" s="63"/>
      <c r="I61" s="63"/>
      <c r="J61" s="63"/>
      <c r="K61" s="63"/>
      <c r="L61" s="63"/>
      <c r="M61" s="63"/>
      <c r="O61" s="14" t="s">
        <v>3</v>
      </c>
      <c r="Q61" s="63">
        <f>IF(ISBLANK(G55),"",IF(OR((G55="③"),(G55="②")),B53,B59))</f>
      </c>
      <c r="R61" s="63"/>
      <c r="S61" s="63"/>
      <c r="T61" s="63"/>
      <c r="U61" s="63"/>
      <c r="V61" s="63"/>
      <c r="W61" s="63"/>
      <c r="X61" s="63" t="s">
        <v>6</v>
      </c>
      <c r="Y61" s="63"/>
      <c r="Z61" s="63"/>
      <c r="AA61" s="63"/>
      <c r="AB61" s="84">
        <f>IF(ISBLANK(G55),"",IF(OR((G55="③"),(G55="②")),J53,J59))</f>
        <v>0</v>
      </c>
      <c r="AC61" s="84"/>
      <c r="AD61" s="84"/>
      <c r="AE61" s="78">
        <f>IF(Q61="","","(全国出場)")</f>
      </c>
      <c r="AF61" s="78"/>
      <c r="AG61" s="78"/>
      <c r="AH61" s="78"/>
      <c r="AI61" s="78"/>
      <c r="AJ61" s="17"/>
      <c r="AK61" s="26"/>
      <c r="AL61" s="17"/>
      <c r="AM61" s="17"/>
      <c r="AN61" s="17"/>
      <c r="AO61" s="17"/>
      <c r="AP61" s="17"/>
      <c r="AQ61" s="17"/>
      <c r="AR61" s="17"/>
      <c r="AS61" s="17"/>
      <c r="AT61" s="17"/>
      <c r="AV61" s="46"/>
    </row>
    <row r="62" spans="15:37" ht="13.5">
      <c r="O62" s="14" t="s">
        <v>4</v>
      </c>
      <c r="Q62" s="63">
        <f>IF(ISBLANK(G55),"",IF(OR((G55="③"),(G55="②")),B59,B53))</f>
      </c>
      <c r="R62" s="63"/>
      <c r="S62" s="63"/>
      <c r="T62" s="63"/>
      <c r="U62" s="63"/>
      <c r="V62" s="63"/>
      <c r="W62" s="63"/>
      <c r="X62" s="63" t="s">
        <v>6</v>
      </c>
      <c r="Y62" s="63"/>
      <c r="Z62" s="63"/>
      <c r="AA62" s="63"/>
      <c r="AB62" s="84">
        <f>IF(ISBLANK(G55),"",IF(OR((G55="③"),(G55="②")),J59,J53))</f>
        <v>0</v>
      </c>
      <c r="AC62" s="84"/>
      <c r="AD62" s="84"/>
      <c r="AE62" s="99">
        <f>IF(Q62="","","(全国出場)")</f>
      </c>
      <c r="AF62" s="99"/>
      <c r="AG62" s="99"/>
      <c r="AH62" s="99"/>
      <c r="AI62" s="99"/>
      <c r="AK62" s="16"/>
    </row>
    <row r="63" spans="15:37" ht="13.5">
      <c r="O63" s="14" t="s">
        <v>5</v>
      </c>
      <c r="Q63" s="63">
        <f>IF(ISBLANK(AM55),"",IF(OR((AM55="③"),(AM55="②")),AK53,AK59))</f>
      </c>
      <c r="R63" s="63"/>
      <c r="S63" s="63"/>
      <c r="T63" s="63"/>
      <c r="U63" s="63"/>
      <c r="V63" s="63"/>
      <c r="W63" s="63"/>
      <c r="X63" s="63" t="s">
        <v>6</v>
      </c>
      <c r="Y63" s="63"/>
      <c r="Z63" s="63"/>
      <c r="AA63" s="63"/>
      <c r="AB63" s="84">
        <f>IF(ISBLANK(AM55),"",IF(OR((AM55="③"),(AM55="②")),AS53,AS59))</f>
        <v>0</v>
      </c>
      <c r="AC63" s="84"/>
      <c r="AD63" s="84"/>
      <c r="AE63" s="99">
        <f>IF(Q63="","","(全国出場)")</f>
      </c>
      <c r="AF63" s="99"/>
      <c r="AG63" s="99"/>
      <c r="AH63" s="99"/>
      <c r="AI63" s="99"/>
      <c r="AK63" s="16"/>
    </row>
    <row r="64" spans="15:35" ht="13.5">
      <c r="O64" s="14" t="s">
        <v>5</v>
      </c>
      <c r="Q64" s="63">
        <f>IF(ISBLANK(AM55),"",IF(OR((AM55="③"),(AM55="②")),AK59,AK53))</f>
      </c>
      <c r="R64" s="63"/>
      <c r="S64" s="63"/>
      <c r="T64" s="63"/>
      <c r="U64" s="63"/>
      <c r="V64" s="63"/>
      <c r="W64" s="63"/>
      <c r="X64" s="63" t="s">
        <v>6</v>
      </c>
      <c r="Y64" s="63"/>
      <c r="Z64" s="63"/>
      <c r="AA64" s="63"/>
      <c r="AB64" s="84">
        <f>IF(ISBLANK(AM55),"",IF(OR((AM55="③"),(AM55="②")),AS59,AS53))</f>
        <v>0</v>
      </c>
      <c r="AC64" s="84"/>
      <c r="AD64" s="84"/>
      <c r="AE64" s="78"/>
      <c r="AF64" s="78"/>
      <c r="AG64" s="78"/>
      <c r="AH64" s="78"/>
      <c r="AI64" s="78"/>
    </row>
  </sheetData>
  <sheetProtection/>
  <mergeCells count="278">
    <mergeCell ref="S8:W9"/>
    <mergeCell ref="X8:AB9"/>
    <mergeCell ref="C9:F9"/>
    <mergeCell ref="J9:M9"/>
    <mergeCell ref="C10:F10"/>
    <mergeCell ref="J10:M10"/>
    <mergeCell ref="D61:M61"/>
    <mergeCell ref="AE64:AI64"/>
    <mergeCell ref="C12:F12"/>
    <mergeCell ref="J12:M12"/>
    <mergeCell ref="B37:F38"/>
    <mergeCell ref="G37:I38"/>
    <mergeCell ref="J37:K38"/>
    <mergeCell ref="C22:F22"/>
    <mergeCell ref="J22:M22"/>
    <mergeCell ref="C23:F23"/>
    <mergeCell ref="AL4:AT4"/>
    <mergeCell ref="A4:AK5"/>
    <mergeCell ref="AL5:AT5"/>
    <mergeCell ref="S6:AB7"/>
    <mergeCell ref="A7:A8"/>
    <mergeCell ref="B7:F8"/>
    <mergeCell ref="G7:I8"/>
    <mergeCell ref="J7:K8"/>
    <mergeCell ref="A13:A14"/>
    <mergeCell ref="B13:F14"/>
    <mergeCell ref="G13:I14"/>
    <mergeCell ref="J13:K14"/>
    <mergeCell ref="A19:A20"/>
    <mergeCell ref="B19:F20"/>
    <mergeCell ref="G19:I20"/>
    <mergeCell ref="J19:K20"/>
    <mergeCell ref="A25:A26"/>
    <mergeCell ref="B25:F26"/>
    <mergeCell ref="G25:I26"/>
    <mergeCell ref="J25:K26"/>
    <mergeCell ref="A37:A38"/>
    <mergeCell ref="A31:A32"/>
    <mergeCell ref="B31:F32"/>
    <mergeCell ref="G31:I32"/>
    <mergeCell ref="AP10:AS10"/>
    <mergeCell ref="AM18:AP18"/>
    <mergeCell ref="A49:A50"/>
    <mergeCell ref="B49:F50"/>
    <mergeCell ref="G49:I50"/>
    <mergeCell ref="J49:K50"/>
    <mergeCell ref="A43:A44"/>
    <mergeCell ref="B43:F44"/>
    <mergeCell ref="G43:I44"/>
    <mergeCell ref="J43:K44"/>
    <mergeCell ref="AP7:AR8"/>
    <mergeCell ref="AS7:AT8"/>
    <mergeCell ref="AI9:AL9"/>
    <mergeCell ref="AP9:AS9"/>
    <mergeCell ref="AK31:AO32"/>
    <mergeCell ref="AP31:AR32"/>
    <mergeCell ref="AS31:AT32"/>
    <mergeCell ref="AS19:AT20"/>
    <mergeCell ref="AP23:AS23"/>
    <mergeCell ref="AI21:AL21"/>
    <mergeCell ref="AP21:AS21"/>
    <mergeCell ref="AI22:AL22"/>
    <mergeCell ref="AP22:AS22"/>
    <mergeCell ref="AJ19:AJ20"/>
    <mergeCell ref="AP43:AR44"/>
    <mergeCell ref="AS43:AT44"/>
    <mergeCell ref="AJ37:AJ38"/>
    <mergeCell ref="AK37:AO38"/>
    <mergeCell ref="AP37:AR38"/>
    <mergeCell ref="AS37:AT38"/>
    <mergeCell ref="AM39:AP39"/>
    <mergeCell ref="AM40:AP40"/>
    <mergeCell ref="AJ49:AJ50"/>
    <mergeCell ref="AK49:AO50"/>
    <mergeCell ref="AP49:AR50"/>
    <mergeCell ref="AS49:AT50"/>
    <mergeCell ref="C11:F11"/>
    <mergeCell ref="J11:M11"/>
    <mergeCell ref="C21:F21"/>
    <mergeCell ref="J21:M21"/>
    <mergeCell ref="F15:I15"/>
    <mergeCell ref="M15:P15"/>
    <mergeCell ref="F16:I16"/>
    <mergeCell ref="M16:P16"/>
    <mergeCell ref="F17:I17"/>
    <mergeCell ref="M17:P17"/>
    <mergeCell ref="J46:M46"/>
    <mergeCell ref="C35:F35"/>
    <mergeCell ref="J35:M35"/>
    <mergeCell ref="C36:F36"/>
    <mergeCell ref="J36:M36"/>
    <mergeCell ref="M40:P40"/>
    <mergeCell ref="F41:I41"/>
    <mergeCell ref="M41:P41"/>
    <mergeCell ref="F39:I39"/>
    <mergeCell ref="M39:P39"/>
    <mergeCell ref="AB64:AD64"/>
    <mergeCell ref="AE62:AI62"/>
    <mergeCell ref="AE63:AI63"/>
    <mergeCell ref="F42:I42"/>
    <mergeCell ref="M42:P42"/>
    <mergeCell ref="Q64:W64"/>
    <mergeCell ref="X64:AA64"/>
    <mergeCell ref="C48:F48"/>
    <mergeCell ref="J48:M48"/>
    <mergeCell ref="AG50:AH50"/>
    <mergeCell ref="C47:F47"/>
    <mergeCell ref="F18:I18"/>
    <mergeCell ref="M18:P18"/>
    <mergeCell ref="J47:M47"/>
    <mergeCell ref="C45:F45"/>
    <mergeCell ref="J45:M45"/>
    <mergeCell ref="C46:F46"/>
    <mergeCell ref="I27:L27"/>
    <mergeCell ref="C34:F34"/>
    <mergeCell ref="J34:M34"/>
    <mergeCell ref="J23:M23"/>
    <mergeCell ref="C24:F24"/>
    <mergeCell ref="J24:M24"/>
    <mergeCell ref="C33:F33"/>
    <mergeCell ref="J33:M33"/>
    <mergeCell ref="I29:L29"/>
    <mergeCell ref="I30:L30"/>
    <mergeCell ref="I28:L28"/>
    <mergeCell ref="J31:K32"/>
    <mergeCell ref="AJ31:AJ32"/>
    <mergeCell ref="AM17:AP17"/>
    <mergeCell ref="AJ28:AM28"/>
    <mergeCell ref="Y29:Z29"/>
    <mergeCell ref="AC29:AF29"/>
    <mergeCell ref="AJ29:AM29"/>
    <mergeCell ref="AG19:AH19"/>
    <mergeCell ref="AD23:AE23"/>
    <mergeCell ref="AC27:AF27"/>
    <mergeCell ref="AG26:AH26"/>
    <mergeCell ref="AP11:AS11"/>
    <mergeCell ref="AI12:AL12"/>
    <mergeCell ref="AP12:AS12"/>
    <mergeCell ref="AM15:AP15"/>
    <mergeCell ref="AP13:AR14"/>
    <mergeCell ref="AS13:AT14"/>
    <mergeCell ref="AC28:AF28"/>
    <mergeCell ref="AP24:AS24"/>
    <mergeCell ref="AJ25:AJ26"/>
    <mergeCell ref="AK25:AO26"/>
    <mergeCell ref="AP25:AR26"/>
    <mergeCell ref="AS25:AT26"/>
    <mergeCell ref="AJ27:AM27"/>
    <mergeCell ref="AI33:AL33"/>
    <mergeCell ref="AP33:AS33"/>
    <mergeCell ref="AI34:AL34"/>
    <mergeCell ref="AP34:AS34"/>
    <mergeCell ref="AP35:AS35"/>
    <mergeCell ref="AI36:AL36"/>
    <mergeCell ref="AP36:AS36"/>
    <mergeCell ref="AI35:AL35"/>
    <mergeCell ref="AP47:AS47"/>
    <mergeCell ref="AI48:AL48"/>
    <mergeCell ref="AP48:AS48"/>
    <mergeCell ref="AI45:AL45"/>
    <mergeCell ref="AP45:AS45"/>
    <mergeCell ref="AI46:AL46"/>
    <mergeCell ref="AP46:AS46"/>
    <mergeCell ref="AA41:AB41"/>
    <mergeCell ref="AD47:AE47"/>
    <mergeCell ref="AI47:AL47"/>
    <mergeCell ref="AF41:AI41"/>
    <mergeCell ref="AF42:AI42"/>
    <mergeCell ref="AJ43:AJ44"/>
    <mergeCell ref="AK43:AO44"/>
    <mergeCell ref="AC30:AF30"/>
    <mergeCell ref="AJ30:AM30"/>
    <mergeCell ref="AG43:AH43"/>
    <mergeCell ref="AG38:AH38"/>
    <mergeCell ref="AD34:AE34"/>
    <mergeCell ref="AG31:AH31"/>
    <mergeCell ref="AM41:AP41"/>
    <mergeCell ref="AM42:AP42"/>
    <mergeCell ref="AF39:AI39"/>
    <mergeCell ref="AF40:AI40"/>
    <mergeCell ref="AA16:AB16"/>
    <mergeCell ref="AF17:AI17"/>
    <mergeCell ref="AF16:AI16"/>
    <mergeCell ref="AI24:AL24"/>
    <mergeCell ref="AI23:AL23"/>
    <mergeCell ref="AF18:AI18"/>
    <mergeCell ref="AK19:AO20"/>
    <mergeCell ref="AM16:AP16"/>
    <mergeCell ref="AP19:AR20"/>
    <mergeCell ref="AD10:AE10"/>
    <mergeCell ref="AG14:AH14"/>
    <mergeCell ref="AG7:AH7"/>
    <mergeCell ref="AF15:AI15"/>
    <mergeCell ref="AI11:AL11"/>
    <mergeCell ref="AJ13:AJ14"/>
    <mergeCell ref="AK13:AO14"/>
    <mergeCell ref="AJ7:AJ8"/>
    <mergeCell ref="AK7:AO8"/>
    <mergeCell ref="AI10:AL10"/>
    <mergeCell ref="P10:Q10"/>
    <mergeCell ref="M7:N7"/>
    <mergeCell ref="AG53:AH53"/>
    <mergeCell ref="S16:T16"/>
    <mergeCell ref="S41:T41"/>
    <mergeCell ref="P47:Q47"/>
    <mergeCell ref="M50:N50"/>
    <mergeCell ref="M43:N43"/>
    <mergeCell ref="M38:N38"/>
    <mergeCell ref="P34:Q34"/>
    <mergeCell ref="AJ53:AJ54"/>
    <mergeCell ref="AK53:AO54"/>
    <mergeCell ref="AP53:AR54"/>
    <mergeCell ref="AS53:AT54"/>
    <mergeCell ref="AI55:AL55"/>
    <mergeCell ref="AP55:AS55"/>
    <mergeCell ref="AI56:AL56"/>
    <mergeCell ref="AP56:AS56"/>
    <mergeCell ref="AI57:AL57"/>
    <mergeCell ref="AP57:AS57"/>
    <mergeCell ref="AI58:AL58"/>
    <mergeCell ref="AP58:AS58"/>
    <mergeCell ref="AJ59:AJ60"/>
    <mergeCell ref="AK59:AO60"/>
    <mergeCell ref="AP59:AR60"/>
    <mergeCell ref="AS59:AT60"/>
    <mergeCell ref="AG60:AH60"/>
    <mergeCell ref="A53:A54"/>
    <mergeCell ref="B53:F54"/>
    <mergeCell ref="G53:I54"/>
    <mergeCell ref="J53:K54"/>
    <mergeCell ref="M53:N53"/>
    <mergeCell ref="C55:F55"/>
    <mergeCell ref="J55:M55"/>
    <mergeCell ref="C56:F56"/>
    <mergeCell ref="M60:N60"/>
    <mergeCell ref="J56:M56"/>
    <mergeCell ref="C57:F57"/>
    <mergeCell ref="J57:M57"/>
    <mergeCell ref="A59:A60"/>
    <mergeCell ref="B59:F60"/>
    <mergeCell ref="G59:I60"/>
    <mergeCell ref="J59:K60"/>
    <mergeCell ref="W15:X20"/>
    <mergeCell ref="M14:N14"/>
    <mergeCell ref="C58:F58"/>
    <mergeCell ref="J58:M58"/>
    <mergeCell ref="P23:Q23"/>
    <mergeCell ref="M31:N31"/>
    <mergeCell ref="M26:N26"/>
    <mergeCell ref="M19:N19"/>
    <mergeCell ref="U29:V29"/>
    <mergeCell ref="F40:I40"/>
    <mergeCell ref="Q63:W63"/>
    <mergeCell ref="X61:AA61"/>
    <mergeCell ref="X62:AA62"/>
    <mergeCell ref="X63:AA63"/>
    <mergeCell ref="W21:X23"/>
    <mergeCell ref="Q61:W61"/>
    <mergeCell ref="Q62:W62"/>
    <mergeCell ref="P30:S30"/>
    <mergeCell ref="P29:S29"/>
    <mergeCell ref="P27:S27"/>
    <mergeCell ref="P28:S28"/>
    <mergeCell ref="W24:X26"/>
    <mergeCell ref="AB61:AD61"/>
    <mergeCell ref="AB62:AD62"/>
    <mergeCell ref="AB63:AD63"/>
    <mergeCell ref="AE61:AI61"/>
    <mergeCell ref="BB20:BC20"/>
    <mergeCell ref="BB27:BC27"/>
    <mergeCell ref="AY11:BB11"/>
    <mergeCell ref="BF11:BI11"/>
    <mergeCell ref="AY12:BB12"/>
    <mergeCell ref="BF12:BI12"/>
    <mergeCell ref="AY13:BB13"/>
    <mergeCell ref="BF13:BI13"/>
    <mergeCell ref="AY14:BB14"/>
    <mergeCell ref="BF14:BI14"/>
  </mergeCells>
  <conditionalFormatting sqref="BA26:BD26 B21:M24 M16:P18">
    <cfRule type="expression" priority="1" dxfId="0" stopIfTrue="1">
      <formula>$A$22=FALSE</formula>
    </cfRule>
    <cfRule type="expression" priority="2" dxfId="1" stopIfTrue="1">
      <formula>$A$22=TRUE</formula>
    </cfRule>
  </conditionalFormatting>
  <conditionalFormatting sqref="B9:M12 F16:I18 I28:L30">
    <cfRule type="expression" priority="3" dxfId="0" stopIfTrue="1">
      <formula>$A$10=FALSE</formula>
    </cfRule>
    <cfRule type="expression" priority="4" dxfId="1" stopIfTrue="1">
      <formula>$A$10=TRUE</formula>
    </cfRule>
  </conditionalFormatting>
  <conditionalFormatting sqref="E15:E18 F15:I15 J15:L18 M15:P15">
    <cfRule type="expression" priority="5" dxfId="0" stopIfTrue="1">
      <formula>$D$16=FALSE</formula>
    </cfRule>
    <cfRule type="expression" priority="6" dxfId="1" stopIfTrue="1">
      <formula>$D$16=TRUE</formula>
    </cfRule>
  </conditionalFormatting>
  <conditionalFormatting sqref="H27:H30 I27:L27 M27:O30 P27:S27">
    <cfRule type="expression" priority="7" dxfId="0" stopIfTrue="1">
      <formula>$G$28=FALSE</formula>
    </cfRule>
    <cfRule type="expression" priority="8" dxfId="1" stopIfTrue="1">
      <formula>$G$28=TRUE</formula>
    </cfRule>
  </conditionalFormatting>
  <conditionalFormatting sqref="B33:M36 P29:S30 F41:I42 C57:F58">
    <cfRule type="expression" priority="9" dxfId="0" stopIfTrue="1">
      <formula>$A$34=FALSE</formula>
    </cfRule>
    <cfRule type="expression" priority="10" dxfId="1" stopIfTrue="1">
      <formula>$A$34=TRUE</formula>
    </cfRule>
  </conditionalFormatting>
  <conditionalFormatting sqref="E39:E42 F39:I40 J39:L42 M39:P39 P28:S28 C56:F56">
    <cfRule type="expression" priority="11" dxfId="0" stopIfTrue="1">
      <formula>$D$40=FALSE</formula>
    </cfRule>
    <cfRule type="expression" priority="12" dxfId="1" stopIfTrue="1">
      <formula>$D$40=TRUE</formula>
    </cfRule>
  </conditionalFormatting>
  <conditionalFormatting sqref="B45:M48 M40:P42">
    <cfRule type="expression" priority="13" dxfId="0" stopIfTrue="1">
      <formula>$A$46=FALSE</formula>
    </cfRule>
    <cfRule type="expression" priority="14" dxfId="1" stopIfTrue="1">
      <formula>$A$46=TRUE</formula>
    </cfRule>
  </conditionalFormatting>
  <conditionalFormatting sqref="AH9:AS12 AF16:AI18 AC28:AF30">
    <cfRule type="expression" priority="15" dxfId="0" stopIfTrue="1">
      <formula>$AU$10=FALSE</formula>
    </cfRule>
    <cfRule type="expression" priority="16" dxfId="1" stopIfTrue="1">
      <formula>$AU$10=TRUE</formula>
    </cfRule>
  </conditionalFormatting>
  <conditionalFormatting sqref="AE15:AE18 AF15:AI15 AJ15:AL18 AM15:AP15">
    <cfRule type="expression" priority="17" dxfId="0" stopIfTrue="1">
      <formula>$AR$16=FALSE</formula>
    </cfRule>
    <cfRule type="expression" priority="18" dxfId="1" stopIfTrue="1">
      <formula>$AR$16=TRUE</formula>
    </cfRule>
  </conditionalFormatting>
  <conditionalFormatting sqref="AH21:AS24 AM16:AP18">
    <cfRule type="expression" priority="19" dxfId="0" stopIfTrue="1">
      <formula>$AU$22=FALSE</formula>
    </cfRule>
    <cfRule type="expression" priority="20" dxfId="1" stopIfTrue="1">
      <formula>$AU$22=TRUE</formula>
    </cfRule>
  </conditionalFormatting>
  <conditionalFormatting sqref="AB27:AB30 AC27:AF27 AG27:AI30 AJ27:AM27">
    <cfRule type="expression" priority="21" dxfId="0" stopIfTrue="1">
      <formula>$AO$28=FALSE</formula>
    </cfRule>
    <cfRule type="expression" priority="22" dxfId="1" stopIfTrue="1">
      <formula>$AO$28=TRUE</formula>
    </cfRule>
  </conditionalFormatting>
  <conditionalFormatting sqref="AH33:AS36 AF40:AI42">
    <cfRule type="expression" priority="23" dxfId="0" stopIfTrue="1">
      <formula>$AU$34=FALSE</formula>
    </cfRule>
    <cfRule type="expression" priority="24" dxfId="1" stopIfTrue="1">
      <formula>$AU$34=TRUE</formula>
    </cfRule>
  </conditionalFormatting>
  <conditionalFormatting sqref="AE39:AE42 AF39:AI39 AJ39:AL42 AM39:AP39">
    <cfRule type="expression" priority="25" dxfId="0" stopIfTrue="1">
      <formula>$AR$40=FALSE</formula>
    </cfRule>
    <cfRule type="expression" priority="26" dxfId="1" stopIfTrue="1">
      <formula>$AR$40=TRUE</formula>
    </cfRule>
  </conditionalFormatting>
  <conditionalFormatting sqref="AH45:AS48 AM40:AP42 AJ28:AM30 J56:M58">
    <cfRule type="expression" priority="27" dxfId="0" stopIfTrue="1">
      <formula>$AU$46=FALSE</formula>
    </cfRule>
    <cfRule type="expression" priority="28" dxfId="1" stopIfTrue="1">
      <formula>$AU$46=TRUE</formula>
    </cfRule>
  </conditionalFormatting>
  <dataValidations count="4">
    <dataValidation type="list" allowBlank="1" showInputMessage="1" showErrorMessage="1" sqref="G9 I9 G21 I21 G33 I33 G45 I45 J15 L15 J39 L39 M27 O27 AM9 AO9 AM21 AO21 AJ15 AL15 AG27 AI27 AM33 AO33 AJ39 AL39 AM45 AO45 AM55 AO55 G55 I55">
      <formula1>"③,②,１,０"</formula1>
    </dataValidation>
    <dataValidation type="list" allowBlank="1" showInputMessage="1" showErrorMessage="1" sqref="G10:G12 I10:I12 G22:G24 I22:I24 G34:G36 I34:I36 G46:G48 I46:I48 J16:J18 L16:L18 J40:J42 L40:L42 M28:M30 O28:O30 AM10:AM12 AO10:AO12 AM22:AM24 AO22:AO24 AJ16:AJ18 AL16:AL18 AG28:AG30 AI28:AI30 AM34:AM36 AO34:AO36 AJ40:AJ42 AL40:AL42 AM46:AM48 AO46:AO48 AM56:AM58 AO56:AO58 G56:G58 I56:I58">
      <formula1>"④,３,２,１,０"</formula1>
    </dataValidation>
    <dataValidation type="list" allowBlank="1" showInputMessage="1" showErrorMessage="1" sqref="X8:AB9">
      <formula1>"男子の部,女子の部"</formula1>
    </dataValidation>
    <dataValidation type="list" allowBlank="1" showInputMessage="1" showErrorMessage="1" sqref="S6:AB7">
      <formula1>"速報(中間結果),速報(最終結果)"</formula1>
    </dataValidation>
  </dataValidations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Nakano Hiroyuki</dc:creator>
  <cp:keywords/>
  <dc:description/>
  <cp:lastModifiedBy>大屋</cp:lastModifiedBy>
  <cp:lastPrinted>2004-08-05T08:34:35Z</cp:lastPrinted>
  <dcterms:created xsi:type="dcterms:W3CDTF">2004-07-09T06:03:02Z</dcterms:created>
  <dcterms:modified xsi:type="dcterms:W3CDTF">2005-03-12T22:49:56Z</dcterms:modified>
  <cp:category/>
  <cp:version/>
  <cp:contentType/>
  <cp:contentStatus/>
</cp:coreProperties>
</file>